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Лист1" sheetId="1" r:id="rId1"/>
    <sheet name="декабрь" sheetId="2" state="hidden" r:id="rId2"/>
    <sheet name="сентябрь" sheetId="3" state="hidden" r:id="rId3"/>
  </sheets>
  <definedNames>
    <definedName name="_xlnm.Print_Titles" localSheetId="1">декабрь!$10:$12</definedName>
    <definedName name="_xlnm.Print_Titles" localSheetId="0">Лист1!$6:$8</definedName>
    <definedName name="_xlnm.Print_Titles" localSheetId="2">сентябрь!$10:$11</definedName>
  </definedNames>
  <calcPr calcId="145621"/>
</workbook>
</file>

<file path=xl/calcChain.xml><?xml version="1.0" encoding="utf-8"?>
<calcChain xmlns="http://schemas.openxmlformats.org/spreadsheetml/2006/main">
  <c r="D112" i="1" l="1"/>
  <c r="G112" i="1"/>
  <c r="J112" i="1"/>
  <c r="D113" i="1"/>
  <c r="G113" i="1"/>
  <c r="J113" i="1"/>
  <c r="J122" i="1" l="1"/>
  <c r="J123" i="1"/>
  <c r="I93" i="1"/>
  <c r="J93" i="1" s="1"/>
  <c r="I94" i="1"/>
  <c r="J94" i="1" s="1"/>
  <c r="I95" i="1"/>
  <c r="J95" i="1" s="1"/>
  <c r="I96" i="1"/>
  <c r="J96" i="1" s="1"/>
  <c r="I97" i="1"/>
  <c r="J97" i="1" s="1"/>
  <c r="I98" i="1"/>
  <c r="J98" i="1" s="1"/>
  <c r="I99" i="1"/>
  <c r="J99" i="1" s="1"/>
  <c r="I100" i="1"/>
  <c r="J100" i="1" s="1"/>
  <c r="I101" i="1"/>
  <c r="J101" i="1" s="1"/>
  <c r="I102" i="1"/>
  <c r="J102" i="1" s="1"/>
  <c r="I103" i="1"/>
  <c r="J103" i="1" s="1"/>
  <c r="I104" i="1"/>
  <c r="J104" i="1" s="1"/>
  <c r="I105" i="1"/>
  <c r="J105" i="1" s="1"/>
  <c r="I106" i="1"/>
  <c r="J106" i="1" s="1"/>
  <c r="I107" i="1"/>
  <c r="J107" i="1" s="1"/>
  <c r="I108" i="1"/>
  <c r="J108" i="1" s="1"/>
  <c r="I109" i="1"/>
  <c r="J109" i="1" s="1"/>
  <c r="I110" i="1"/>
  <c r="J110" i="1" s="1"/>
  <c r="I111" i="1"/>
  <c r="J111" i="1" s="1"/>
  <c r="I114" i="1"/>
  <c r="J114" i="1" s="1"/>
  <c r="I115" i="1"/>
  <c r="J115" i="1" s="1"/>
  <c r="I116" i="1"/>
  <c r="J116" i="1" s="1"/>
  <c r="I117" i="1"/>
  <c r="J117" i="1" s="1"/>
  <c r="I118" i="1"/>
  <c r="J118" i="1" s="1"/>
  <c r="I119" i="1"/>
  <c r="J119" i="1" s="1"/>
  <c r="I120" i="1"/>
  <c r="J120" i="1" s="1"/>
  <c r="I121" i="1"/>
  <c r="J121" i="1" s="1"/>
  <c r="I124" i="1"/>
  <c r="J124" i="1" s="1"/>
  <c r="I125" i="1"/>
  <c r="J125" i="1" s="1"/>
  <c r="I126" i="1"/>
  <c r="J126" i="1" s="1"/>
  <c r="I127" i="1"/>
  <c r="J127" i="1" s="1"/>
  <c r="I128" i="1"/>
  <c r="J128" i="1" s="1"/>
  <c r="I129" i="1"/>
  <c r="J129" i="1" s="1"/>
  <c r="I91" i="1"/>
  <c r="J91" i="1" s="1"/>
  <c r="I92" i="1"/>
  <c r="J92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I58" i="1"/>
  <c r="J58" i="1" s="1"/>
  <c r="I59" i="1"/>
  <c r="J59" i="1" s="1"/>
  <c r="I60" i="1"/>
  <c r="J60" i="1" s="1"/>
  <c r="I61" i="1"/>
  <c r="J61" i="1" s="1"/>
  <c r="I62" i="1"/>
  <c r="J62" i="1" s="1"/>
  <c r="I63" i="1"/>
  <c r="J63" i="1" s="1"/>
  <c r="I28" i="1"/>
  <c r="J28" i="1" s="1"/>
  <c r="G122" i="1"/>
  <c r="G123" i="1"/>
  <c r="G37" i="1"/>
  <c r="G52" i="1"/>
  <c r="F77" i="1"/>
  <c r="G77" i="1" s="1"/>
  <c r="F78" i="1"/>
  <c r="F79" i="1"/>
  <c r="F80" i="1"/>
  <c r="G80" i="1" s="1"/>
  <c r="F81" i="1"/>
  <c r="G81" i="1" s="1"/>
  <c r="F82" i="1"/>
  <c r="G82" i="1" s="1"/>
  <c r="F85" i="1"/>
  <c r="F86" i="1"/>
  <c r="G86" i="1" s="1"/>
  <c r="F87" i="1"/>
  <c r="G87" i="1" s="1"/>
  <c r="F88" i="1"/>
  <c r="G88" i="1" s="1"/>
  <c r="F89" i="1"/>
  <c r="F90" i="1"/>
  <c r="G90" i="1" s="1"/>
  <c r="F91" i="1"/>
  <c r="G91" i="1" s="1"/>
  <c r="F92" i="1"/>
  <c r="G92" i="1" s="1"/>
  <c r="F93" i="1"/>
  <c r="G93" i="1" s="1"/>
  <c r="F94" i="1"/>
  <c r="G94" i="1" s="1"/>
  <c r="F95" i="1"/>
  <c r="G95" i="1" s="1"/>
  <c r="F96" i="1"/>
  <c r="G96" i="1" s="1"/>
  <c r="F97" i="1"/>
  <c r="G97" i="1" s="1"/>
  <c r="F98" i="1"/>
  <c r="G98" i="1" s="1"/>
  <c r="F99" i="1"/>
  <c r="G99" i="1" s="1"/>
  <c r="F100" i="1"/>
  <c r="G100" i="1" s="1"/>
  <c r="F101" i="1"/>
  <c r="G101" i="1" s="1"/>
  <c r="F102" i="1"/>
  <c r="G102" i="1" s="1"/>
  <c r="F103" i="1"/>
  <c r="G103" i="1" s="1"/>
  <c r="F104" i="1"/>
  <c r="G104" i="1" s="1"/>
  <c r="F105" i="1"/>
  <c r="G105" i="1" s="1"/>
  <c r="F106" i="1"/>
  <c r="G106" i="1" s="1"/>
  <c r="F107" i="1"/>
  <c r="G107" i="1" s="1"/>
  <c r="F108" i="1"/>
  <c r="G108" i="1" s="1"/>
  <c r="F109" i="1"/>
  <c r="G109" i="1" s="1"/>
  <c r="F110" i="1"/>
  <c r="G110" i="1" s="1"/>
  <c r="F111" i="1"/>
  <c r="G111" i="1" s="1"/>
  <c r="F114" i="1"/>
  <c r="G114" i="1" s="1"/>
  <c r="F115" i="1"/>
  <c r="G115" i="1" s="1"/>
  <c r="F116" i="1"/>
  <c r="G116" i="1" s="1"/>
  <c r="F117" i="1"/>
  <c r="G117" i="1" s="1"/>
  <c r="F118" i="1"/>
  <c r="G118" i="1" s="1"/>
  <c r="F119" i="1"/>
  <c r="G119" i="1" s="1"/>
  <c r="F120" i="1"/>
  <c r="G120" i="1" s="1"/>
  <c r="F121" i="1"/>
  <c r="G121" i="1" s="1"/>
  <c r="F124" i="1"/>
  <c r="G124" i="1" s="1"/>
  <c r="F125" i="1"/>
  <c r="G125" i="1" s="1"/>
  <c r="F126" i="1"/>
  <c r="G126" i="1" s="1"/>
  <c r="F127" i="1"/>
  <c r="G127" i="1" s="1"/>
  <c r="F128" i="1"/>
  <c r="G128" i="1" s="1"/>
  <c r="G66" i="1"/>
  <c r="G67" i="1"/>
  <c r="F68" i="1"/>
  <c r="G68" i="1" s="1"/>
  <c r="F69" i="1"/>
  <c r="F70" i="1"/>
  <c r="F71" i="1"/>
  <c r="G71" i="1" s="1"/>
  <c r="F72" i="1"/>
  <c r="G72" i="1" s="1"/>
  <c r="F73" i="1"/>
  <c r="G73" i="1" s="1"/>
  <c r="F74" i="1"/>
  <c r="F75" i="1"/>
  <c r="G75" i="1" s="1"/>
  <c r="F76" i="1"/>
  <c r="G76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28" i="1"/>
  <c r="G28" i="1" s="1"/>
  <c r="D122" i="1"/>
  <c r="D123" i="1"/>
  <c r="C142" i="1"/>
  <c r="D142" i="1" s="1"/>
  <c r="C143" i="1"/>
  <c r="D143" i="1" s="1"/>
  <c r="C144" i="1"/>
  <c r="D144" i="1" s="1"/>
  <c r="C145" i="1"/>
  <c r="D145" i="1" s="1"/>
  <c r="C130" i="1"/>
  <c r="D130" i="1" s="1"/>
  <c r="C131" i="1"/>
  <c r="D131" i="1" s="1"/>
  <c r="C132" i="1"/>
  <c r="D132" i="1" s="1"/>
  <c r="C133" i="1"/>
  <c r="D133" i="1" s="1"/>
  <c r="C134" i="1"/>
  <c r="D134" i="1" s="1"/>
  <c r="C135" i="1"/>
  <c r="D135" i="1" s="1"/>
  <c r="C136" i="1"/>
  <c r="D136" i="1" s="1"/>
  <c r="C137" i="1"/>
  <c r="D137" i="1" s="1"/>
  <c r="C138" i="1"/>
  <c r="D138" i="1" s="1"/>
  <c r="C139" i="1"/>
  <c r="D139" i="1" s="1"/>
  <c r="C140" i="1"/>
  <c r="D140" i="1" s="1"/>
  <c r="C141" i="1"/>
  <c r="D141" i="1" s="1"/>
  <c r="C129" i="1"/>
  <c r="D129" i="1" s="1"/>
  <c r="C65" i="1"/>
  <c r="D65" i="1" s="1"/>
  <c r="C68" i="1"/>
  <c r="D68" i="1" s="1"/>
  <c r="C69" i="1"/>
  <c r="D69" i="1" s="1"/>
  <c r="C70" i="1"/>
  <c r="D70" i="1" s="1"/>
  <c r="C71" i="1"/>
  <c r="D71" i="1" s="1"/>
  <c r="C72" i="1"/>
  <c r="D72" i="1" s="1"/>
  <c r="C73" i="1"/>
  <c r="D73" i="1" s="1"/>
  <c r="C74" i="1"/>
  <c r="D74" i="1" s="1"/>
  <c r="C75" i="1"/>
  <c r="D75" i="1" s="1"/>
  <c r="C76" i="1"/>
  <c r="D76" i="1" s="1"/>
  <c r="C77" i="1"/>
  <c r="C78" i="1"/>
  <c r="D78" i="1" s="1"/>
  <c r="C79" i="1"/>
  <c r="D79" i="1" s="1"/>
  <c r="C80" i="1"/>
  <c r="D80" i="1" s="1"/>
  <c r="C81" i="1"/>
  <c r="D81" i="1" s="1"/>
  <c r="C82" i="1"/>
  <c r="D82" i="1" s="1"/>
  <c r="C85" i="1"/>
  <c r="D85" i="1" s="1"/>
  <c r="C86" i="1"/>
  <c r="D86" i="1" s="1"/>
  <c r="C87" i="1"/>
  <c r="D87" i="1" s="1"/>
  <c r="C88" i="1"/>
  <c r="D88" i="1" s="1"/>
  <c r="C89" i="1"/>
  <c r="D89" i="1" s="1"/>
  <c r="C90" i="1"/>
  <c r="D90" i="1" s="1"/>
  <c r="C91" i="1"/>
  <c r="D91" i="1" s="1"/>
  <c r="C92" i="1"/>
  <c r="D92" i="1" s="1"/>
  <c r="C93" i="1"/>
  <c r="D93" i="1" s="1"/>
  <c r="C94" i="1"/>
  <c r="D94" i="1" s="1"/>
  <c r="C95" i="1"/>
  <c r="D95" i="1" s="1"/>
  <c r="C96" i="1"/>
  <c r="D96" i="1" s="1"/>
  <c r="C97" i="1"/>
  <c r="D97" i="1" s="1"/>
  <c r="C98" i="1"/>
  <c r="D98" i="1" s="1"/>
  <c r="C99" i="1"/>
  <c r="D99" i="1" s="1"/>
  <c r="C100" i="1"/>
  <c r="D100" i="1" s="1"/>
  <c r="C101" i="1"/>
  <c r="D101" i="1" s="1"/>
  <c r="C102" i="1"/>
  <c r="D102" i="1" s="1"/>
  <c r="C103" i="1"/>
  <c r="D103" i="1" s="1"/>
  <c r="C104" i="1"/>
  <c r="D104" i="1" s="1"/>
  <c r="C105" i="1"/>
  <c r="D105" i="1" s="1"/>
  <c r="C106" i="1"/>
  <c r="D106" i="1" s="1"/>
  <c r="C107" i="1"/>
  <c r="D107" i="1" s="1"/>
  <c r="C108" i="1"/>
  <c r="D108" i="1" s="1"/>
  <c r="C109" i="1"/>
  <c r="D109" i="1" s="1"/>
  <c r="C110" i="1"/>
  <c r="D110" i="1" s="1"/>
  <c r="C111" i="1"/>
  <c r="D111" i="1" s="1"/>
  <c r="C114" i="1"/>
  <c r="D114" i="1" s="1"/>
  <c r="C115" i="1"/>
  <c r="D115" i="1" s="1"/>
  <c r="C116" i="1"/>
  <c r="D116" i="1" s="1"/>
  <c r="C117" i="1"/>
  <c r="D117" i="1" s="1"/>
  <c r="C118" i="1"/>
  <c r="D118" i="1" s="1"/>
  <c r="C119" i="1"/>
  <c r="D119" i="1" s="1"/>
  <c r="C120" i="1"/>
  <c r="D120" i="1" s="1"/>
  <c r="C121" i="1"/>
  <c r="D121" i="1" s="1"/>
  <c r="C124" i="1"/>
  <c r="D124" i="1" s="1"/>
  <c r="C125" i="1"/>
  <c r="D125" i="1" s="1"/>
  <c r="C126" i="1"/>
  <c r="D126" i="1" s="1"/>
  <c r="C127" i="1"/>
  <c r="D127" i="1" s="1"/>
  <c r="C128" i="1"/>
  <c r="D128" i="1" s="1"/>
  <c r="C64" i="1"/>
  <c r="D64" i="1" s="1"/>
  <c r="C59" i="1"/>
  <c r="D59" i="1" s="1"/>
  <c r="C60" i="1"/>
  <c r="D60" i="1" s="1"/>
  <c r="C61" i="1"/>
  <c r="D61" i="1" s="1"/>
  <c r="C62" i="1"/>
  <c r="D62" i="1" s="1"/>
  <c r="C63" i="1"/>
  <c r="D63" i="1" s="1"/>
  <c r="D52" i="1"/>
  <c r="C53" i="1"/>
  <c r="D53" i="1" s="1"/>
  <c r="C54" i="1"/>
  <c r="D54" i="1" s="1"/>
  <c r="C55" i="1"/>
  <c r="D55" i="1" s="1"/>
  <c r="C56" i="1"/>
  <c r="D56" i="1" s="1"/>
  <c r="C57" i="1"/>
  <c r="D57" i="1" s="1"/>
  <c r="C58" i="1"/>
  <c r="D58" i="1" s="1"/>
  <c r="D37" i="1"/>
  <c r="C29" i="1"/>
  <c r="D29" i="1" s="1"/>
  <c r="C30" i="1"/>
  <c r="D30" i="1" s="1"/>
  <c r="C31" i="1"/>
  <c r="D31" i="1" s="1"/>
  <c r="C32" i="1"/>
  <c r="D32" i="1" s="1"/>
  <c r="C33" i="1"/>
  <c r="D33" i="1" s="1"/>
  <c r="C34" i="1"/>
  <c r="D34" i="1" s="1"/>
  <c r="C35" i="1"/>
  <c r="D35" i="1" s="1"/>
  <c r="C36" i="1"/>
  <c r="D36" i="1" s="1"/>
  <c r="C38" i="1"/>
  <c r="D38" i="1" s="1"/>
  <c r="C39" i="1"/>
  <c r="D39" i="1" s="1"/>
  <c r="C40" i="1"/>
  <c r="D40" i="1" s="1"/>
  <c r="C41" i="1"/>
  <c r="D41" i="1" s="1"/>
  <c r="C42" i="1"/>
  <c r="D42" i="1" s="1"/>
  <c r="C43" i="1"/>
  <c r="D43" i="1" s="1"/>
  <c r="C44" i="1"/>
  <c r="D44" i="1" s="1"/>
  <c r="C45" i="1"/>
  <c r="D45" i="1" s="1"/>
  <c r="C46" i="1"/>
  <c r="D46" i="1" s="1"/>
  <c r="C47" i="1"/>
  <c r="D47" i="1" s="1"/>
  <c r="C48" i="1"/>
  <c r="D48" i="1" s="1"/>
  <c r="C49" i="1"/>
  <c r="D49" i="1" s="1"/>
  <c r="C50" i="1"/>
  <c r="D50" i="1" s="1"/>
  <c r="C51" i="1"/>
  <c r="D51" i="1" s="1"/>
  <c r="C28" i="1"/>
  <c r="D28" i="1" s="1"/>
  <c r="F567" i="3"/>
  <c r="F566" i="3"/>
  <c r="F565" i="3"/>
  <c r="F564" i="3"/>
  <c r="F563" i="3"/>
  <c r="G129" i="1"/>
  <c r="J130" i="1"/>
  <c r="G130" i="1"/>
  <c r="J131" i="1"/>
  <c r="G131" i="1"/>
  <c r="J132" i="1"/>
  <c r="G132" i="1"/>
  <c r="G133" i="1"/>
  <c r="J133" i="1"/>
  <c r="J134" i="1"/>
  <c r="G134" i="1"/>
  <c r="J135" i="1"/>
  <c r="G135" i="1"/>
  <c r="F136" i="1"/>
  <c r="G136" i="1" s="1"/>
  <c r="J137" i="1"/>
  <c r="J136" i="1"/>
  <c r="F137" i="1"/>
  <c r="G137" i="1" s="1"/>
  <c r="J138" i="1"/>
  <c r="G138" i="1"/>
  <c r="J150" i="1"/>
  <c r="J149" i="1"/>
  <c r="J148" i="1"/>
  <c r="G150" i="1"/>
  <c r="G149" i="1"/>
  <c r="G148" i="1"/>
  <c r="D150" i="1"/>
  <c r="D149" i="1"/>
  <c r="D148" i="1"/>
  <c r="J142" i="1"/>
  <c r="J141" i="1"/>
  <c r="J140" i="1"/>
  <c r="J139" i="1"/>
  <c r="G142" i="1"/>
  <c r="G141" i="1"/>
  <c r="G140" i="1"/>
  <c r="G139" i="1"/>
  <c r="J145" i="1"/>
  <c r="J144" i="1"/>
  <c r="J143" i="1"/>
  <c r="G145" i="1"/>
  <c r="G144" i="1"/>
  <c r="G143" i="1"/>
  <c r="J146" i="1"/>
  <c r="G146" i="1"/>
  <c r="D146" i="1"/>
  <c r="J147" i="1"/>
  <c r="G147" i="1"/>
  <c r="D147" i="1"/>
  <c r="J88" i="1"/>
  <c r="G89" i="1"/>
  <c r="J89" i="1"/>
  <c r="J90" i="1"/>
  <c r="J86" i="1"/>
  <c r="J85" i="1"/>
  <c r="G85" i="1"/>
  <c r="J87" i="1"/>
  <c r="G74" i="1"/>
  <c r="J75" i="1"/>
  <c r="J74" i="1"/>
  <c r="J73" i="1"/>
  <c r="J76" i="1"/>
  <c r="D77" i="1"/>
  <c r="J77" i="1"/>
  <c r="J82" i="1"/>
  <c r="J81" i="1"/>
  <c r="J80" i="1"/>
  <c r="J79" i="1"/>
  <c r="J78" i="1"/>
  <c r="G78" i="1"/>
  <c r="G79" i="1"/>
  <c r="J84" i="1"/>
  <c r="J83" i="1"/>
  <c r="G84" i="1"/>
  <c r="G83" i="1"/>
  <c r="D84" i="1"/>
  <c r="D83" i="1"/>
  <c r="J65" i="1"/>
  <c r="J64" i="1"/>
  <c r="G70" i="1"/>
  <c r="J71" i="1"/>
  <c r="J70" i="1"/>
  <c r="J72" i="1"/>
  <c r="J69" i="1"/>
  <c r="J68" i="1"/>
  <c r="G69" i="1"/>
  <c r="D67" i="1"/>
  <c r="D66" i="1"/>
  <c r="J67" i="1"/>
  <c r="J66" i="1"/>
  <c r="J14" i="1"/>
  <c r="G14" i="1"/>
  <c r="D14" i="1"/>
  <c r="J15" i="1"/>
  <c r="G15" i="1"/>
  <c r="D15" i="1"/>
  <c r="J18" i="1"/>
  <c r="J17" i="1"/>
  <c r="G18" i="1"/>
  <c r="G17" i="1"/>
  <c r="D20" i="1"/>
  <c r="G20" i="1"/>
  <c r="J20" i="1"/>
  <c r="J25" i="1"/>
  <c r="J24" i="1"/>
  <c r="J23" i="1"/>
  <c r="G25" i="1"/>
  <c r="G24" i="1"/>
  <c r="G23" i="1"/>
  <c r="D23" i="1"/>
  <c r="D24" i="1"/>
  <c r="D25" i="1"/>
  <c r="J27" i="1"/>
  <c r="J26" i="1"/>
  <c r="G27" i="1"/>
  <c r="G26" i="1"/>
  <c r="D27" i="1"/>
  <c r="D26" i="1"/>
  <c r="D17" i="1"/>
  <c r="J13" i="1"/>
  <c r="G13" i="1"/>
  <c r="D13" i="1"/>
  <c r="D18" i="1"/>
  <c r="J22" i="1"/>
  <c r="J21" i="1"/>
  <c r="G22" i="1"/>
  <c r="G21" i="1"/>
  <c r="D22" i="1"/>
  <c r="D21" i="1"/>
  <c r="D19" i="1"/>
  <c r="J19" i="1"/>
  <c r="G19" i="1"/>
  <c r="J16" i="1"/>
  <c r="G16" i="1"/>
  <c r="D16" i="1"/>
  <c r="J12" i="1"/>
  <c r="J11" i="1"/>
  <c r="J10" i="1"/>
  <c r="J9" i="1"/>
  <c r="G12" i="1"/>
  <c r="G11" i="1"/>
  <c r="G10" i="1"/>
  <c r="G9" i="1"/>
  <c r="D12" i="1"/>
  <c r="D11" i="1"/>
  <c r="D10" i="1"/>
  <c r="D9" i="1"/>
</calcChain>
</file>

<file path=xl/sharedStrings.xml><?xml version="1.0" encoding="utf-8"?>
<sst xmlns="http://schemas.openxmlformats.org/spreadsheetml/2006/main" count="3710" uniqueCount="640">
  <si>
    <t>Основное мероприятие "Осуществление первичного воинского учета"</t>
  </si>
  <si>
    <t>1360300000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</si>
  <si>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</si>
  <si>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1360351180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</si>
  <si>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</si>
  <si>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</si>
  <si>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</si>
  <si>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"Профилактика преступлений и иных правонарушений"</t>
  </si>
  <si>
    <t>0810000000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</si>
  <si>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</si>
  <si>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</si>
  <si>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</si>
  <si>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</si>
  <si>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</si>
  <si>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1420400000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</si>
  <si>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</si>
  <si>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</si>
  <si>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Капитальный ремонт и ремонт автомобильных дорог общего пользования местного значения</t>
  </si>
  <si>
    <t>1420480240</t>
  </si>
  <si>
    <t>Наименования</t>
  </si>
  <si>
    <t>ЦСР</t>
  </si>
  <si>
    <t>Сумма (тыс. руб.)</t>
  </si>
  <si>
    <t xml:space="preserve"> 2024 год</t>
  </si>
  <si>
    <t>2025 год</t>
  </si>
  <si>
    <t xml:space="preserve"> 2026 год</t>
  </si>
  <si>
    <t>Муниципальная программа "Цифровое муниципальное образование"</t>
  </si>
  <si>
    <t>1500000000</t>
  </si>
  <si>
    <t>Подпрограмма "Повышение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услуг"</t>
  </si>
  <si>
    <t>1510000000</t>
  </si>
  <si>
    <t>Муниципальная программа "Здравоохранение"</t>
  </si>
  <si>
    <t>0100000000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</si>
  <si>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</si>
  <si>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1510100000</t>
  </si>
  <si>
    <t>Подпрограмма "Финансовое обеспечение системы организации медицинской помощи"</t>
  </si>
  <si>
    <t>0150000000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</si>
  <si>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</si>
  <si>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15101S0650</t>
  </si>
  <si>
    <t>Основное мероприятие "Развитие мер социальной поддержки, премирование медицинских работников"</t>
  </si>
  <si>
    <t>0150200000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</si>
  <si>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</si>
  <si>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0150200420</t>
  </si>
  <si>
    <t>Муниципальная программа "Культура и туризм"</t>
  </si>
  <si>
    <t>0200000000</t>
  </si>
  <si>
    <t>Подпрограмма "Развитие библиотечного дела"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</si>
  <si>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</si>
  <si>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</si>
  <si>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</si>
  <si>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</si>
  <si>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</si>
  <si>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</si>
  <si>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02301S0370</t>
  </si>
  <si>
    <t>Основное мероприятие "Цифровая культура"</t>
  </si>
  <si>
    <t>1520400000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</si>
  <si>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</si>
  <si>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</si>
  <si>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Цифровая культура</t>
  </si>
  <si>
    <t>1520401180</t>
  </si>
  <si>
    <t>Основное мероприятие "Обеспечение функций культурно-досуговых учреждений"</t>
  </si>
  <si>
    <t>0240400000</t>
  </si>
  <si>
    <t>Мероприятия в сфере культуры</t>
  </si>
  <si>
    <t>0240400500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</si>
  <si>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</si>
  <si>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</si>
  <si>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Расходы на обеспечение деятельности (оказание услуг) муниципальных учреждений - культурно-досуговые учреждения</t>
  </si>
  <si>
    <t>0240406110</t>
  </si>
  <si>
    <t>Обеспечивающая подпрограмма</t>
  </si>
  <si>
    <t>1530000000</t>
  </si>
  <si>
    <t>Подпрограмма "Обеспечение мероприятий по защите населения и территорий от чрезвычайных ситуаций"</t>
  </si>
  <si>
    <t>0820000000</t>
  </si>
  <si>
    <t>Основное мероприятие "Создание условий для реализации полномочий органов местного самоуправления"</t>
  </si>
  <si>
    <t>1530100000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</si>
  <si>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</si>
  <si>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1530106190</t>
  </si>
  <si>
    <t>Основное мероприятие "Обеспечение функций муниципальных учреждений культуры Московской области"</t>
  </si>
  <si>
    <t>0240700000</t>
  </si>
  <si>
    <t>02407S0370</t>
  </si>
  <si>
    <t>Муниципальная программа "Формирование современной комфортной городской среды"</t>
  </si>
  <si>
    <t>1700000000</t>
  </si>
  <si>
    <t>Подпрограмма "Комфортная городская среда"</t>
  </si>
  <si>
    <t>1710000000</t>
  </si>
  <si>
    <t>Участие в предупреждении и ликвидации последствий чрезвычайных ситуаций в границах городского округа</t>
  </si>
  <si>
    <t>Подпрограмма "Развитие образования в сфере культуры"</t>
  </si>
  <si>
    <t>0260000000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</si>
  <si>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</si>
  <si>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</si>
  <si>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Основное мероприятие "Обеспечение функций муниципальных организаций дополнительного образования сферы культуры"</t>
  </si>
  <si>
    <t>0260100000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</si>
  <si>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</si>
  <si>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1710101340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</si>
  <si>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</si>
  <si>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0260106260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</si>
  <si>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</si>
  <si>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0820300000</t>
  </si>
  <si>
    <t>0820300340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</si>
  <si>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</si>
  <si>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0260500000</t>
  </si>
  <si>
    <t>02605S0370</t>
  </si>
  <si>
    <t>Федеральный проект "Формирование комфортной городской среды"</t>
  </si>
  <si>
    <t>171F200000</t>
  </si>
  <si>
    <t>Муниципальная программа "Образование"</t>
  </si>
  <si>
    <t>0300000000</t>
  </si>
  <si>
    <t>Подпрограмма "Общее образование"</t>
  </si>
  <si>
    <t>0310000000</t>
  </si>
  <si>
    <t>Основное мероприятие "Финансовое обеспечение деятельности образовательных организаций"</t>
  </si>
  <si>
    <t>0310100000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</si>
  <si>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</si>
  <si>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0310106040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</si>
  <si>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</si>
  <si>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171F255559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</si>
  <si>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</si>
  <si>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0310106050</t>
  </si>
  <si>
    <t>Подпрограмма "Создание условий для обеспечения комфортного проживания жителей, в том числе в многоквартирных домах на территории Московской области"</t>
  </si>
  <si>
    <t>1720000000</t>
  </si>
  <si>
    <t>Основное мероприятие "Обеспечение комфортной среды проживания на территории муниципального образования Московской области"</t>
  </si>
  <si>
    <t>1720100000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</si>
  <si>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</si>
  <si>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0310162010</t>
  </si>
  <si>
    <t>Финансовое обеспечение получения гражданами дошкольного образования в частных дошкольных образовательных организациях,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</si>
  <si>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0310162020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</si>
  <si>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</si>
  <si>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0310162140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</si>
  <si>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</si>
  <si>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0310163180</t>
  </si>
  <si>
    <t>Расходы на обеспечение деятельности (оказание услуг) муниципальных учреждений в сфере благоустройства (МБУ/МАУ)</t>
  </si>
  <si>
    <t>1720106242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</si>
  <si>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</si>
  <si>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03101L0500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</si>
  <si>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</si>
  <si>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03101R3031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</si>
  <si>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</si>
  <si>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0310200000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</si>
  <si>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</si>
  <si>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0310262230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</si>
  <si>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</si>
  <si>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0310272870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</si>
  <si>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</si>
  <si>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03102L3040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</si>
  <si>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</si>
  <si>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03102S2870</t>
  </si>
  <si>
    <t>Создание и содержание дополнительных мест для детей в возрасте от 1,5 до 7 лет в организациях, осуществляющих присмотр и уход за детьми</t>
  </si>
  <si>
    <t>03102S2880</t>
  </si>
  <si>
    <t>Муниципальная программа "Строительство и капитальный ремонт объектов социальной инфраструктуры"</t>
  </si>
  <si>
    <t>1800000000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</si>
  <si>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</si>
  <si>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03102S2970</t>
  </si>
  <si>
    <t>Подпрограмма "Строительство (реконструкция), капитальный ремонт объектов образования"</t>
  </si>
  <si>
    <t>1830000000</t>
  </si>
  <si>
    <t>Основное мероприятие "Капитальный ремонт объектов дошкольного образования"</t>
  </si>
  <si>
    <t>1830600000</t>
  </si>
  <si>
    <t>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</si>
  <si>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18306S2590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</si>
  <si>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</si>
  <si>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0310400000</t>
  </si>
  <si>
    <t>0310406050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</si>
  <si>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</si>
  <si>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0310463190</t>
  </si>
  <si>
    <t>1870000000</t>
  </si>
  <si>
    <t>1870100000</t>
  </si>
  <si>
    <t>Расходы на обеспечение деятельности (оказание услуг) муниципальных учреждений в сфере строительства</t>
  </si>
  <si>
    <t>1870106030</t>
  </si>
  <si>
    <t>Федеральный проект "Патриотическое воспитание граждан Российской Федерации"</t>
  </si>
  <si>
    <t>031EВ00000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</si>
  <si>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</si>
  <si>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031EВ51791</t>
  </si>
  <si>
    <t>Подпрограмма "Дополнительное образование, воспитание и психолого-социальное сопровождение детей"</t>
  </si>
  <si>
    <t>0320000000</t>
  </si>
  <si>
    <t>Основное мероприятие "Финансовое обеспечение деятельности организаций дополнительного образования"</t>
  </si>
  <si>
    <t>0320200000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</si>
  <si>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</si>
  <si>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0320206060</t>
  </si>
  <si>
    <t>03202S0370</t>
  </si>
  <si>
    <t>Основное мероприятие "Обеспечение развития инновационной инфраструктуры общего образования"</t>
  </si>
  <si>
    <t>0320300000</t>
  </si>
  <si>
    <t>Предоставление детям отдельных категорий граждан права бесплатного посещения занятий по дополнительным образовательным программам, реализуемым на платной основе в муниципальных образовательных организациях</t>
  </si>
  <si>
    <t>03203S2980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</si>
  <si>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</si>
  <si>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0320400000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</si>
  <si>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</si>
  <si>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0320400940</t>
  </si>
  <si>
    <t>Непрограммные расходы</t>
  </si>
  <si>
    <t>9900000000</t>
  </si>
  <si>
    <t>Муниципальная программа "Управление имуществом и муниципальными финансами"</t>
  </si>
  <si>
    <t>1200000000</t>
  </si>
  <si>
    <t>Федеральный проект "Успех каждого ребенка"</t>
  </si>
  <si>
    <t>032E200000</t>
  </si>
  <si>
    <t>Подпрограмма "Эффективное управление имущественным комплексом"</t>
  </si>
  <si>
    <t>1210000000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</si>
  <si>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</si>
  <si>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032E251710</t>
  </si>
  <si>
    <t>Оплата исполнительных листов, судебных издержек</t>
  </si>
  <si>
    <t>9900000080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</si>
  <si>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</si>
  <si>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</si>
  <si>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</si>
  <si>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</si>
  <si>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032EВ00000</t>
  </si>
  <si>
    <t>Обеспечение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</si>
  <si>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032EВ57860</t>
  </si>
  <si>
    <t>Взносы на капитальный ремонт общего имущества многоквартирных домов</t>
  </si>
  <si>
    <t>1210200180</t>
  </si>
  <si>
    <t>0340000000</t>
  </si>
  <si>
    <t>0340100000</t>
  </si>
  <si>
    <t>Обеспечение деятельности органов местного самоуправления</t>
  </si>
  <si>
    <t>0340100130</t>
  </si>
  <si>
    <t>Итого по непрограммным расходам</t>
  </si>
  <si>
    <t>Итого по муниципальным программам</t>
  </si>
  <si>
    <t>Итого</t>
  </si>
  <si>
    <t>Мероприятия в сфере образования</t>
  </si>
  <si>
    <t>0340100950</t>
  </si>
  <si>
    <t>Подпрограмма "Управление муниципальным долгом"</t>
  </si>
  <si>
    <t>1230000000</t>
  </si>
  <si>
    <t>Основное мероприятие "Реализация мероприятий в рамках управления муниципальным долгом"</t>
  </si>
  <si>
    <t>1230100000</t>
  </si>
  <si>
    <t>Обслуживание муниципального долга</t>
  </si>
  <si>
    <t>1230100800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</si>
  <si>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</si>
  <si>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</si>
  <si>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</si>
  <si>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</si>
  <si>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"Социальная поддержка отдельных категорий граждан и почетных граждан Московской области"</t>
  </si>
  <si>
    <t>0410900000</t>
  </si>
  <si>
    <t>1250000000</t>
  </si>
  <si>
    <t>Оказание мер социальной поддержки и социальной помощи гражданам</t>
  </si>
  <si>
    <t>0410900920</t>
  </si>
  <si>
    <t>1250100000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</si>
  <si>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</si>
  <si>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0411500000</t>
  </si>
  <si>
    <t>Предоставление доплаты за выслугу лет к трудовой пенсии муниципальным служащим за счет средств местного бюджета</t>
  </si>
  <si>
    <t>0411500840</t>
  </si>
  <si>
    <t>Обеспечение деятельности администрации</t>
  </si>
  <si>
    <t>1250100120</t>
  </si>
  <si>
    <t>Подпрограмма " Развитие системы отдыха и оздоровления детей"</t>
  </si>
  <si>
    <t>0420000000</t>
  </si>
  <si>
    <t>Основное мероприятие "Мероприятия по организации отдыха детей в каникулярное время"</t>
  </si>
  <si>
    <t>0420300000</t>
  </si>
  <si>
    <t>Мероприятия по организации отдыха детей в каникулярное время</t>
  </si>
  <si>
    <t>04203S2190</t>
  </si>
  <si>
    <t>Обеспечение деятельности муниципальных казенных учреждений в сфере закупок товаров, работ, услуг</t>
  </si>
  <si>
    <t>1250101680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</si>
  <si>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</si>
  <si>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</si>
  <si>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</si>
  <si>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</si>
  <si>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</si>
  <si>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</si>
  <si>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Организация и проведение официальных физкультурно-оздоровительных и спортивных мероприятий</t>
  </si>
  <si>
    <t>0510100570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</si>
  <si>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</si>
  <si>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</si>
  <si>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Федеральный проект "Спорт-норма жизни"</t>
  </si>
  <si>
    <t>051P500000</t>
  </si>
  <si>
    <t>Подготовка основания, приобретение и установка плоскостных спортивных сооружений</t>
  </si>
  <si>
    <t>051P5S2610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</si>
  <si>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</si>
  <si>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</si>
  <si>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"Подготовка спортивного резерва"</t>
  </si>
  <si>
    <t>0520000000</t>
  </si>
  <si>
    <t>Основное мероприятие "Подготовка спортивных сборных команд"</t>
  </si>
  <si>
    <t>0520100000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</si>
  <si>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</si>
  <si>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0520106150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</si>
  <si>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</si>
  <si>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0520400000</t>
  </si>
  <si>
    <t>Подпрограмма "Молодежь Подмосковья"</t>
  </si>
  <si>
    <t>1340000000</t>
  </si>
  <si>
    <t>05204S0370</t>
  </si>
  <si>
    <t>Основное мероприятие "Вовлечение молодежи в общественную жизнь"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</si>
  <si>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</si>
  <si>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</si>
  <si>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</si>
  <si>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</si>
  <si>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1340200000</t>
  </si>
  <si>
    <t>Организация и осуществление мероприятий по профориентации и обеспечению занятости молодежи в городском округе</t>
  </si>
  <si>
    <t>1340201510</t>
  </si>
  <si>
    <t>Подпрограмма "Развитие добровольчества (волонтерства) в городском округе Московской области"</t>
  </si>
  <si>
    <t>1350000000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</si>
  <si>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</si>
  <si>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1350100000</t>
  </si>
  <si>
    <t>Организация и проведение мероприятий (акций) для добровольцев (волонтеров)</t>
  </si>
  <si>
    <t>1350101520</t>
  </si>
  <si>
    <t>1360000000</t>
  </si>
  <si>
    <t>Утверждено в бюджете  на 2024 год</t>
  </si>
  <si>
    <t>отклонение (+ увел.; - уменьш.)</t>
  </si>
  <si>
    <t>Предусмотрено в Проекте              на 2024 год</t>
  </si>
  <si>
    <t>Утверждено в бюджете  на 2025 год</t>
  </si>
  <si>
    <t>Предусмотрено в Проекте              на 2025 год</t>
  </si>
  <si>
    <t>Утверждено в бюджете  на 2026 год</t>
  </si>
  <si>
    <t>Предусмотрено в Проекте              на 2026 год</t>
  </si>
  <si>
    <t>Приложение  4</t>
  </si>
  <si>
    <t>к решению Совета депутатов городского округа Фрязино</t>
  </si>
  <si>
    <t>от ______________  № _____</t>
  </si>
  <si>
    <t>«Приложение 4 к решению Совета депутатов городского округа Фрязино от 12.12.2023 № 409/71 "О бюджете городского округа Фрязино на 2024 год и на плановый период 2025 и 2026 годов»</t>
  </si>
  <si>
    <t>Распределение бюджетных ассигнований бюджета городского округа Фрязино по целевым статьям (муниципальным программам городского округа Фрязино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</t>
  </si>
  <si>
    <t>ВР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</si>
  <si>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</si>
  <si>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</si>
  <si>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</si>
  <si>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</si>
  <si>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Расходы на обеспечение деятельности (оказание услуг) муниципальных учреждений - библиотеки</t>
  </si>
  <si>
    <t>0230106100</t>
  </si>
  <si>
    <t>600</t>
  </si>
  <si>
    <t>610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</si>
  <si>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</si>
  <si>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02301L5198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</si>
  <si>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</si>
  <si>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</si>
  <si>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</si>
  <si>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</si>
  <si>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Федеральный проект "Культурная среда"</t>
  </si>
  <si>
    <t>026A100000</t>
  </si>
  <si>
    <t>Приобретение музыкальных инструментов для муниципальных организаций дополнительного образования в сфере культуры</t>
  </si>
  <si>
    <t>026A1S0480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</si>
  <si>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</si>
  <si>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</si>
  <si>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100</t>
  </si>
  <si>
    <t>Расходы на выплаты персоналу казенных учреждений</t>
  </si>
  <si>
    <t>110</t>
  </si>
  <si>
    <t>Основное мероприятие "Реализация "пилотных проектов" обновления содержания и технологий дополнительного образования, воспитания, психолого-педагогического сопровождения детей"</t>
  </si>
  <si>
    <t>0320100000</t>
  </si>
  <si>
    <t>Стипендии в области образования, культуры и искусства</t>
  </si>
  <si>
    <t>0320101110</t>
  </si>
  <si>
    <t>Стипендии</t>
  </si>
  <si>
    <t>340</t>
  </si>
  <si>
    <t>Субсидии автономным учреждениям</t>
  </si>
  <si>
    <t>620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</si>
  <si>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</si>
  <si>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</si>
  <si>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</si>
  <si>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</si>
  <si>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</si>
  <si>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</si>
  <si>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</si>
  <si>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</si>
  <si>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</si>
  <si>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0420300410</t>
  </si>
  <si>
    <t>0450000000</t>
  </si>
  <si>
    <t>Основное мероприятие "Иные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области"</t>
  </si>
  <si>
    <t>0450300000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</si>
  <si>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</si>
  <si>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0450360680</t>
  </si>
  <si>
    <t>Обеспечение членов спортивных сборных команд муниципального образования Московской области спортивной экипировкой</t>
  </si>
  <si>
    <t>0520100560</t>
  </si>
  <si>
    <t>Муниципальная программа "Развитие сельского хозяйства"</t>
  </si>
  <si>
    <t>0600000000</t>
  </si>
  <si>
    <t>Подпрограмма "Вовлечение в оборот земель сельскохозяйственного назначения и развитие мелиорации"</t>
  </si>
  <si>
    <t>0620000000</t>
  </si>
  <si>
    <t>Основное мероприятие "Реализация мероприятий в области мелиорации земель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</si>
  <si>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</si>
  <si>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</si>
  <si>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</si>
  <si>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</si>
  <si>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0640000000</t>
  </si>
  <si>
    <t>Основное мероприятие "Сохранение ветеринарно-санитарного благополучия"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</si>
  <si>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</si>
  <si>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</si>
  <si>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0640160870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</si>
  <si>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</si>
  <si>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</si>
  <si>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</si>
  <si>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</si>
  <si>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среды"</t>
  </si>
  <si>
    <t>0710100000</t>
  </si>
  <si>
    <t>Организация мероприятий по охране окружающей среды в границах городского округа</t>
  </si>
  <si>
    <t>0710100370</t>
  </si>
  <si>
    <t>Основное мероприятие "Вовлечение населения в экологические мероприятия"</t>
  </si>
  <si>
    <t>0710300000</t>
  </si>
  <si>
    <t>Организация и проведение экологических мероприятий</t>
  </si>
  <si>
    <t>0710301430</t>
  </si>
  <si>
    <t>Подпрограмма "Ликвидация накопленного вреда окружающей среде"</t>
  </si>
  <si>
    <t>0750000000</t>
  </si>
  <si>
    <t>Основное мероприятие "Финансовое обеспечение расходов, направленных на осуществление полномочий в области обращения с отходами"</t>
  </si>
  <si>
    <t>0750100000</t>
  </si>
  <si>
    <t>Ликвидация несанкционированных свалок в границах городского округа</t>
  </si>
  <si>
    <t>0750101460</t>
  </si>
  <si>
    <t>Основное мероприятие "Повышение степени антитеррористической защищенности социально значимых объектов, находящихся в собственности городского округа, и мест с массовым пребыванием людей"</t>
  </si>
  <si>
    <t>0810100000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</si>
  <si>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</si>
  <si>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0810100300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</si>
  <si>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</si>
  <si>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</si>
  <si>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</si>
  <si>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</si>
  <si>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</si>
  <si>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</si>
  <si>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Организация охраны общественного порядка на территории городского округа</t>
  </si>
  <si>
    <t>0810200350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</si>
  <si>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</si>
  <si>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</si>
  <si>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экстремизма"</t>
  </si>
  <si>
    <t>0810300000</t>
  </si>
  <si>
    <t>0810300300</t>
  </si>
  <si>
    <t>Реализация мероприятий по обеспечению общественного порядка и общественной безопасности</t>
  </si>
  <si>
    <t>0810300980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</si>
  <si>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</si>
  <si>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</si>
  <si>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</si>
  <si>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</si>
  <si>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</si>
  <si>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</si>
  <si>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</si>
  <si>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</si>
  <si>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Основное мероприятие "Развитие похоронного дела"</t>
  </si>
  <si>
    <t>0810700000</t>
  </si>
  <si>
    <t>Содержание мест захоронения</t>
  </si>
  <si>
    <t>0810700590</t>
  </si>
  <si>
    <t>Расходы на обеспечение деятельности (оказание услуг) муниципальных учреждений в сфере похоронного дела</t>
  </si>
  <si>
    <t>0810706250</t>
  </si>
  <si>
    <t>Основное мероприятие "Развитие и эксплуатация Системы-112"</t>
  </si>
  <si>
    <t>0820100000</t>
  </si>
  <si>
    <t>Содержание и развитие Системы-112</t>
  </si>
  <si>
    <t>0820101850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</si>
  <si>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</si>
  <si>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0820200000</t>
  </si>
  <si>
    <t>0820200340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</si>
  <si>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</si>
  <si>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</si>
  <si>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</si>
  <si>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</si>
  <si>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</si>
  <si>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</si>
  <si>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</si>
  <si>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0830200000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</si>
  <si>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</si>
  <si>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0830200700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</si>
  <si>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</si>
  <si>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0830300000</t>
  </si>
  <si>
    <t>Организация и осуществление мероприятий по территориальной обороне и гражданской обороне</t>
  </si>
  <si>
    <t>0830300670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</si>
  <si>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</si>
  <si>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</si>
  <si>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</si>
  <si>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</si>
  <si>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</si>
  <si>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</si>
  <si>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</si>
  <si>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0850000000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</si>
  <si>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</si>
  <si>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0850100000</t>
  </si>
  <si>
    <t>Осуществление мероприятий по обеспечению безопасности людей на водных объектах, охране их жизни и здоровья</t>
  </si>
  <si>
    <t>0850100730</t>
  </si>
  <si>
    <t>0860000000</t>
  </si>
  <si>
    <t>0860100000</t>
  </si>
  <si>
    <t>Содержание и развитие муниципальных экстренных оперативных служб</t>
  </si>
  <si>
    <t>0860101020</t>
  </si>
  <si>
    <t>Муниципальная программа "Жилище"</t>
  </si>
  <si>
    <t>0900000000</t>
  </si>
  <si>
    <t>Подпрограмма "Обеспечение жильем молодых семей"</t>
  </si>
  <si>
    <t>0920000000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</si>
  <si>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</si>
  <si>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0920100000</t>
  </si>
  <si>
    <t>Реализация мероприятий по обеспечению жильем молодых семей</t>
  </si>
  <si>
    <t>09201L4970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</si>
  <si>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</si>
  <si>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</si>
  <si>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</si>
  <si>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</si>
  <si>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</si>
  <si>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0930160820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</si>
  <si>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</si>
  <si>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</si>
  <si>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</si>
  <si>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</si>
  <si>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Предоставление жилищного сертификата и единовременной социальной выплаты</t>
  </si>
  <si>
    <t>0930163080</t>
  </si>
  <si>
    <t>Подпрограмма "Обеспечение жильем отдельных категорий граждан за счет средств федерального бюджета"</t>
  </si>
  <si>
    <t>0960000000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</si>
  <si>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</si>
  <si>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0960200000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</si>
  <si>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</si>
  <si>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0960251760</t>
  </si>
  <si>
    <t>Муниципальная программа «Развитие инженерной инфраструктуры, энергоэффективности и отрасли обращения с отходами»</t>
  </si>
  <si>
    <t>1000000000</t>
  </si>
  <si>
    <t>Подпрограмма "Объекты теплоснабжения, инженерные коммуникации"</t>
  </si>
  <si>
    <t>1030000000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</si>
  <si>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</si>
  <si>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1030100000</t>
  </si>
  <si>
    <t>Реализация мероприятий по строительству и реконструкции объектов теплоснабжения</t>
  </si>
  <si>
    <t>10301S4340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</si>
  <si>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</si>
  <si>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1030200000</t>
  </si>
  <si>
    <t>Капитальный ремонт сетей водоснабжения, водоотведения, теплоснабжения за счет средств местного бюджета</t>
  </si>
  <si>
    <t>1030270320</t>
  </si>
  <si>
    <t>Капитальный ремонт сетей теплоснабжения на территории муниципальных образований Московской области</t>
  </si>
  <si>
    <t>10302S0540</t>
  </si>
  <si>
    <t>Реализация мероприятий по капитальному ремонту сетей теплоснабжения на территории муниципальных образований</t>
  </si>
  <si>
    <t>10302S1390</t>
  </si>
  <si>
    <t>Реализация первоочередных мероприятий по строительству и реконструкции сетей теплоснабжения муниципальной собственности</t>
  </si>
  <si>
    <t>10302S4780</t>
  </si>
  <si>
    <t>Подпрограмма "Энергосбережение и повышение энергетической эффективности"</t>
  </si>
  <si>
    <t>1050000000</t>
  </si>
  <si>
    <t>Основное мероприятие "Организация учета энергоресурсов в жилищном фонде Московской области"</t>
  </si>
  <si>
    <t>1050200000</t>
  </si>
  <si>
    <t>Выполнение работ по установке автоматизированных систем контроля за газовой безопасностью в жилых помещениях (квартирах) многоквартирных домов</t>
  </si>
  <si>
    <t>1050201500</t>
  </si>
  <si>
    <t>Подпрограмма "Реализация полномочий в сфере жилищно-коммунального хозяйства"</t>
  </si>
  <si>
    <t>1080000000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</si>
  <si>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</si>
  <si>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1080100000</t>
  </si>
  <si>
    <t>Реализация отдельных мероприятий муниципальных программ за счет средств местного бюджета</t>
  </si>
  <si>
    <t>1080171430</t>
  </si>
  <si>
    <t>Муниципальная программа "Предпринимательство"</t>
  </si>
  <si>
    <t>1100000000</t>
  </si>
  <si>
    <t>Подпрограмма "Инвестиции"</t>
  </si>
  <si>
    <t>1110000000</t>
  </si>
  <si>
    <t>Основное мероприятие "Осуществление мероприятий по реализации стратегий социально-экономического развития наукоградов Российской Федерации"</t>
  </si>
  <si>
    <t>1110300000</t>
  </si>
  <si>
    <t>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</si>
  <si>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11103L5250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</si>
  <si>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</si>
  <si>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</si>
  <si>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</si>
  <si>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</si>
  <si>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</si>
  <si>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</si>
  <si>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Выполнения комплексных кадастровых работ и утверждение карты-плана территории</t>
  </si>
  <si>
    <t>1210200790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</si>
  <si>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</si>
  <si>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1210300000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</si>
  <si>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</si>
  <si>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1210365900</t>
  </si>
  <si>
    <t>Обслуживание государственного (муниципального) долга</t>
  </si>
  <si>
    <t>700</t>
  </si>
  <si>
    <t>730</t>
  </si>
  <si>
    <t>Функционирование высшего должностного лица</t>
  </si>
  <si>
    <t>1250100110</t>
  </si>
  <si>
    <t>Обеспечение деятельности финансового органа</t>
  </si>
  <si>
    <t>1250100160</t>
  </si>
  <si>
    <t>Организация и осуществление мероприятий по мобилизационной подготовке</t>
  </si>
  <si>
    <t>1250100720</t>
  </si>
  <si>
    <t>Взносы в общественные организации</t>
  </si>
  <si>
    <t>1250100870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</si>
  <si>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</si>
  <si>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</si>
  <si>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Подпрограмма "Развитие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</si>
  <si>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</si>
  <si>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</si>
  <si>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</si>
  <si>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</si>
  <si>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</si>
  <si>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Подпрограмма "Эффективное местное самоуправление"</t>
  </si>
  <si>
    <t>1330000000</t>
  </si>
  <si>
    <t>Основное мероприятие "Практики инициативного бюджетирования"</t>
  </si>
  <si>
    <t>1330200000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</si>
  <si>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</si>
  <si>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13302S3050</t>
  </si>
  <si>
    <t>1360100000</t>
  </si>
  <si>
    <t>Расходы на обеспечение деятельности (оказание услуг) муниципальных учреждений в сфере молодежной политики</t>
  </si>
  <si>
    <t>1360106020</t>
  </si>
  <si>
    <t>Расходы на обеспечение деятельности (оказание услуг) муниципальных учреждений в сфере информационной политики</t>
  </si>
  <si>
    <t>1360106180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</si>
  <si>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</si>
  <si>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1360400000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</si>
  <si>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</si>
  <si>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1360451200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</si>
  <si>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</si>
  <si>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</si>
  <si>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</si>
  <si>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</si>
  <si>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за счет средств местного бюджета</t>
  </si>
  <si>
    <t>1410271570</t>
  </si>
  <si>
    <t>Дорожная деятельность в отношении автомобильных дорог местного значения в границах городского округа</t>
  </si>
  <si>
    <t>1420400200</t>
  </si>
  <si>
    <t>Мероприятия по обеспечению безопасности дорожного движения</t>
  </si>
  <si>
    <t>1420400210</t>
  </si>
  <si>
    <t>Создание и обеспечение функционирования парковок (парковочных мест)</t>
  </si>
  <si>
    <t>1420400220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</si>
  <si>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</si>
  <si>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1510200000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</si>
  <si>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</si>
  <si>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1510280860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</si>
  <si>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</si>
  <si>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</si>
  <si>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</si>
  <si>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</si>
  <si>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</si>
  <si>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</si>
  <si>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</si>
  <si>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</si>
  <si>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Федеральный проект "Цифровая образовательная среда"</t>
  </si>
  <si>
    <t>152E400000</t>
  </si>
  <si>
    <t>Обновление и техническое обслуживание (ремонт) средств (программного обеспечения и оборудования), приобретенных в рамках субсидий на реализацию мероприятий федерального проекта "Цифровая образовательная среда"</t>
  </si>
  <si>
    <t>152E481690</t>
  </si>
  <si>
    <t>Обустройство и установка детских, игровых площадок на территории муниципальных образований за счет средств местного бюджета</t>
  </si>
  <si>
    <t>1710171580</t>
  </si>
  <si>
    <t>Устройство систем наружного освещения в рамках реализации проекта "Светлый город"</t>
  </si>
  <si>
    <t>1710182630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</si>
  <si>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</si>
  <si>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171F255555</t>
  </si>
  <si>
    <t>Комплексное благоустройство дворовых территорий</t>
  </si>
  <si>
    <t>1720101330</t>
  </si>
  <si>
    <t>Организация наружного освещения</t>
  </si>
  <si>
    <t>1720101480</t>
  </si>
  <si>
    <t>Модернизация асфальтовых и иных покрытий с дополнительным благоустройством на дворовых территориях</t>
  </si>
  <si>
    <t>1720101920</t>
  </si>
  <si>
    <t>Модернизация детских игровых площадок, установленных ранее с привлечением средств бюджета Московской области</t>
  </si>
  <si>
    <t>1720101930</t>
  </si>
  <si>
    <t>Замена и модернизация детских игровых площадок</t>
  </si>
  <si>
    <t>1720101940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</si>
  <si>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</si>
  <si>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1720162670</t>
  </si>
  <si>
    <t>Создание и ремонт пешеходных коммуникаций</t>
  </si>
  <si>
    <t>1720181870</t>
  </si>
  <si>
    <t>Ямочный ремонт асфальтового покрытия дворовых территорий</t>
  </si>
  <si>
    <t>1720182890</t>
  </si>
  <si>
    <t>Устройство и модернизация контейнерных площадок</t>
  </si>
  <si>
    <t>17201S2490</t>
  </si>
  <si>
    <t>Основное мероприятие "Приведение в надлежащее состояние подъездов в многоквартирных домах"</t>
  </si>
  <si>
    <t>1720300000</t>
  </si>
  <si>
    <t>Ремонт подъездов в многоквартирных домах</t>
  </si>
  <si>
    <t>1720380950</t>
  </si>
  <si>
    <t>172F200000</t>
  </si>
  <si>
    <t>Ремонт дворовых территорий</t>
  </si>
  <si>
    <t>172F282740</t>
  </si>
  <si>
    <t>Основное мероприятие "Модернизация школьных систем образования в рамках государственной программы Российской Федерации "Развитие образования"</t>
  </si>
  <si>
    <t>1830700000</t>
  </si>
  <si>
    <t>Проведение работ по капитальному ремонту зданий региональных (муниципальных) общеобразовательных организаций за счет средств местного бюджета</t>
  </si>
  <si>
    <t>1830773770</t>
  </si>
  <si>
    <t>Руководство и управление в сфере установленных функций органов местного самоуправления</t>
  </si>
  <si>
    <t>9500000000</t>
  </si>
  <si>
    <t>Председатель представительного органа местного самоуправления</t>
  </si>
  <si>
    <t>9500000010</t>
  </si>
  <si>
    <t>Депутат представительного органа местного самоуправления на постоянной основе</t>
  </si>
  <si>
    <t>9500000020</t>
  </si>
  <si>
    <t>Расходы на содержание представительного органа муниципального образования</t>
  </si>
  <si>
    <t>9500000030</t>
  </si>
  <si>
    <t>Обеспечение деятельности контрольно-счетной палаты</t>
  </si>
  <si>
    <t>9500000150</t>
  </si>
  <si>
    <t>Резервный фонд администрации</t>
  </si>
  <si>
    <t>9900000060</t>
  </si>
  <si>
    <t>Резервные средства</t>
  </si>
  <si>
    <t>870</t>
  </si>
  <si>
    <t>Исполнение судебных актов</t>
  </si>
  <si>
    <t>830</t>
  </si>
  <si>
    <t>Реализация государственных (муниципальных) функций</t>
  </si>
  <si>
    <t>9900000100</t>
  </si>
  <si>
    <t>Иные расходы</t>
  </si>
  <si>
    <t>9900004000</t>
  </si>
  <si>
    <t>от 18.09.2024  № 493/86</t>
  </si>
  <si>
    <t>Приложение № 2  к пояснительной записке</t>
  </si>
  <si>
    <t>Информация об изменении расходов бюджета в рамках реализации муниципальных программ и непрограммных видов деятельности  на 2024 год                                                                          и на плановый период 2025 и 2026 годов.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</si>
</sst>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&gt;=50]#,##0.0,;[Red][&lt;=-50]\-#,##0.0,;#,##0.0,"/>
    <numFmt numFmtId="165" formatCode="#,##0.00_ ;[Red]\-#,##0.00\ "/>
  </numFmts>
  <fonts count="17" x14ac:knownFonts="1">
    <font>
      <sz val="11"/>
      <color indexed="8"/>
      <name val="Calibri"/>
      <family val="2"/>
      <scheme val="minor"/>
    </font>
    <font>
      <sz val="11"/>
      <color rgb="FF000000"/>
      <name val="Arial"/>
    </font>
    <font>
      <b/>
      <sz val="12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indexed="8"/>
      <name val="Arial"/>
      <family val="2"/>
      <charset val="204"/>
    </font>
    <font>
      <sz val="8"/>
      <color rgb="FF000000"/>
      <name val="Arial"/>
    </font>
    <font>
      <sz val="10"/>
      <color rgb="FF000000"/>
      <name val="Arial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1"/>
      <color indexed="8"/>
      <name val="Calibri"/>
      <family val="2"/>
      <charset val="204"/>
      <scheme val="minor"/>
    </font>
    <font>
      <sz val="14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6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4" fillId="0" borderId="8" xfId="0" applyNumberFormat="1" applyFont="1" applyBorder="1" applyAlignment="1">
      <alignment horizontal="right" vertical="center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/>
    </xf>
    <xf numFmtId="0" fontId="3" fillId="2" borderId="26" xfId="0" applyFont="1" applyFill="1" applyBorder="1" applyAlignment="1">
      <alignment horizontal="left" vertical="center" wrapText="1"/>
    </xf>
    <xf numFmtId="164" fontId="4" fillId="0" borderId="28" xfId="0" applyNumberFormat="1" applyFont="1" applyBorder="1" applyAlignment="1">
      <alignment horizontal="right" vertical="center"/>
    </xf>
    <xf numFmtId="164" fontId="4" fillId="0" borderId="29" xfId="0" applyNumberFormat="1" applyFont="1" applyBorder="1" applyAlignment="1">
      <alignment horizontal="right" vertical="center"/>
    </xf>
    <xf numFmtId="164" fontId="2" fillId="0" borderId="27" xfId="0" applyNumberFormat="1" applyFont="1" applyBorder="1" applyAlignment="1">
      <alignment horizontal="right" vertical="center"/>
    </xf>
    <xf numFmtId="164" fontId="2" fillId="0" borderId="31" xfId="0" applyNumberFormat="1" applyFont="1" applyBorder="1" applyAlignment="1">
      <alignment horizontal="right" vertical="center"/>
    </xf>
    <xf numFmtId="164" fontId="2" fillId="0" borderId="15" xfId="0" applyNumberFormat="1" applyFont="1" applyBorder="1" applyAlignment="1">
      <alignment horizontal="right" vertical="center"/>
    </xf>
    <xf numFmtId="164" fontId="2" fillId="0" borderId="32" xfId="0" applyNumberFormat="1" applyFont="1" applyBorder="1" applyAlignment="1">
      <alignment horizontal="right" vertical="center"/>
    </xf>
    <xf numFmtId="0" fontId="3" fillId="2" borderId="33" xfId="0" applyFont="1" applyFill="1" applyBorder="1" applyAlignment="1">
      <alignment horizontal="left" vertical="center" wrapText="1"/>
    </xf>
    <xf numFmtId="0" fontId="3" fillId="2" borderId="35" xfId="0" applyFont="1" applyFill="1" applyBorder="1" applyAlignment="1">
      <alignment horizontal="left" vertical="center" wrapText="1"/>
    </xf>
    <xf numFmtId="164" fontId="4" fillId="0" borderId="30" xfId="0" applyNumberFormat="1" applyFont="1" applyBorder="1" applyAlignment="1">
      <alignment horizontal="right" vertical="center"/>
    </xf>
    <xf numFmtId="164" fontId="7" fillId="0" borderId="17" xfId="0" applyNumberFormat="1" applyFont="1" applyBorder="1" applyAlignment="1">
      <alignment horizontal="right" vertical="center"/>
    </xf>
    <xf numFmtId="164" fontId="4" fillId="0" borderId="17" xfId="0" applyNumberFormat="1" applyFont="1" applyBorder="1" applyAlignment="1">
      <alignment horizontal="right" vertical="center"/>
    </xf>
    <xf numFmtId="164" fontId="8" fillId="0" borderId="2" xfId="0" applyNumberFormat="1" applyFont="1" applyBorder="1" applyAlignment="1">
      <alignment horizontal="right" vertical="center"/>
    </xf>
    <xf numFmtId="164" fontId="4" fillId="0" borderId="37" xfId="0" applyNumberFormat="1" applyFont="1" applyBorder="1" applyAlignment="1">
      <alignment horizontal="right" vertical="center"/>
    </xf>
    <xf numFmtId="164" fontId="4" fillId="0" borderId="18" xfId="0" applyNumberFormat="1" applyFont="1" applyBorder="1" applyAlignment="1">
      <alignment horizontal="right" vertical="center"/>
    </xf>
    <xf numFmtId="164" fontId="4" fillId="0" borderId="38" xfId="0" applyNumberFormat="1" applyFont="1" applyBorder="1" applyAlignment="1">
      <alignment horizontal="right" vertical="center"/>
    </xf>
    <xf numFmtId="164" fontId="4" fillId="0" borderId="2" xfId="0" applyNumberFormat="1" applyFont="1" applyBorder="1" applyAlignment="1">
      <alignment vertical="center"/>
    </xf>
    <xf numFmtId="0" fontId="0" fillId="0" borderId="0" xfId="0"/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0" fontId="11" fillId="0" borderId="0" xfId="0" applyFont="1"/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164" fontId="13" fillId="0" borderId="7" xfId="0" applyNumberFormat="1" applyFont="1" applyBorder="1" applyAlignment="1">
      <alignment horizontal="right" vertical="center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0" fontId="12" fillId="0" borderId="2" xfId="0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right" vertical="center"/>
    </xf>
    <xf numFmtId="164" fontId="13" fillId="0" borderId="3" xfId="0" applyNumberFormat="1" applyFont="1" applyBorder="1" applyAlignment="1">
      <alignment horizontal="right" vertical="center"/>
    </xf>
    <xf numFmtId="164" fontId="13" fillId="0" borderId="4" xfId="0" applyNumberFormat="1" applyFont="1" applyBorder="1" applyAlignment="1">
      <alignment horizontal="right" vertical="center"/>
    </xf>
    <xf numFmtId="0" fontId="4" fillId="0" borderId="0" xfId="0" applyFont="1"/>
    <xf numFmtId="0" fontId="15" fillId="0" borderId="0" xfId="0" applyFont="1"/>
    <xf numFmtId="0" fontId="6" fillId="0" borderId="30" xfId="0" applyNumberFormat="1" applyFont="1" applyBorder="1" applyAlignment="1">
      <alignment horizontal="left" vertical="center" wrapText="1"/>
    </xf>
    <xf numFmtId="0" fontId="4" fillId="0" borderId="8" xfId="0" applyNumberFormat="1" applyFont="1" applyBorder="1" applyAlignment="1">
      <alignment horizontal="center" vertical="center"/>
    </xf>
    <xf numFmtId="164" fontId="2" fillId="0" borderId="20" xfId="0" applyNumberFormat="1" applyFont="1" applyBorder="1" applyAlignment="1">
      <alignment horizontal="right" vertical="center"/>
    </xf>
    <xf numFmtId="164" fontId="4" fillId="0" borderId="47" xfId="0" applyNumberFormat="1" applyFont="1" applyBorder="1" applyAlignment="1">
      <alignment horizontal="right" vertical="center"/>
    </xf>
    <xf numFmtId="164" fontId="4" fillId="0" borderId="48" xfId="0" applyNumberFormat="1" applyFont="1" applyBorder="1" applyAlignment="1">
      <alignment horizontal="right" vertical="center"/>
    </xf>
    <xf numFmtId="164" fontId="4" fillId="0" borderId="49" xfId="0" applyNumberFormat="1" applyFont="1" applyBorder="1" applyAlignment="1">
      <alignment horizontal="right" vertical="center"/>
    </xf>
    <xf numFmtId="164" fontId="4" fillId="0" borderId="50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2" fillId="0" borderId="51" xfId="0" applyNumberFormat="1" applyFont="1" applyBorder="1" applyAlignment="1">
      <alignment horizontal="right" vertical="center"/>
    </xf>
    <xf numFmtId="164" fontId="4" fillId="0" borderId="54" xfId="0" applyNumberFormat="1" applyFont="1" applyBorder="1" applyAlignment="1">
      <alignment horizontal="right" vertical="center"/>
    </xf>
    <xf numFmtId="164" fontId="4" fillId="0" borderId="55" xfId="0" applyNumberFormat="1" applyFont="1" applyBorder="1" applyAlignment="1">
      <alignment horizontal="right" vertical="center"/>
    </xf>
    <xf numFmtId="164" fontId="4" fillId="0" borderId="56" xfId="0" applyNumberFormat="1" applyFont="1" applyBorder="1" applyAlignment="1">
      <alignment horizontal="right" vertical="center"/>
    </xf>
    <xf numFmtId="164" fontId="4" fillId="0" borderId="58" xfId="0" applyNumberFormat="1" applyFont="1" applyBorder="1" applyAlignment="1">
      <alignment horizontal="right" vertical="center"/>
    </xf>
    <xf numFmtId="164" fontId="8" fillId="0" borderId="30" xfId="0" applyNumberFormat="1" applyFont="1" applyBorder="1" applyAlignment="1">
      <alignment horizontal="right" vertical="center"/>
    </xf>
    <xf numFmtId="164" fontId="4" fillId="0" borderId="59" xfId="0" applyNumberFormat="1" applyFont="1" applyBorder="1" applyAlignment="1">
      <alignment horizontal="right" vertical="center"/>
    </xf>
    <xf numFmtId="164" fontId="2" fillId="0" borderId="43" xfId="0" applyNumberFormat="1" applyFont="1" applyBorder="1" applyAlignment="1">
      <alignment horizontal="right" vertical="center"/>
    </xf>
    <xf numFmtId="164" fontId="2" fillId="0" borderId="39" xfId="0" applyNumberFormat="1" applyFont="1" applyBorder="1" applyAlignment="1">
      <alignment horizontal="right" vertical="center"/>
    </xf>
    <xf numFmtId="164" fontId="2" fillId="0" borderId="19" xfId="0" applyNumberFormat="1" applyFont="1" applyBorder="1" applyAlignment="1">
      <alignment horizontal="right" vertical="center"/>
    </xf>
    <xf numFmtId="0" fontId="0" fillId="2" borderId="0" xfId="0" applyFill="1"/>
    <xf numFmtId="0" fontId="0" fillId="2" borderId="0" xfId="0" applyFill="1" applyAlignment="1">
      <alignment horizontal="center" wrapText="1"/>
    </xf>
    <xf numFmtId="0" fontId="0" fillId="2" borderId="0" xfId="0" applyFont="1" applyFill="1"/>
    <xf numFmtId="0" fontId="16" fillId="2" borderId="0" xfId="0" applyFont="1" applyFill="1" applyAlignment="1">
      <alignment horizont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6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1" xfId="0" applyFont="1" applyBorder="1" applyAlignment="1">
      <alignment horizontal="center" vertical="center" wrapText="1"/>
    </xf>
    <xf numFmtId="0" fontId="3" fillId="0" borderId="62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/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distributed" wrapText="1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164" fontId="3" fillId="0" borderId="2" xfId="0" applyNumberFormat="1" applyFont="1" applyBorder="1" applyAlignment="1">
      <alignment horizontal="right" vertical="center"/>
    </xf>
    <xf numFmtId="165" fontId="3" fillId="0" borderId="42" xfId="0" applyNumberFormat="1" applyFont="1" applyBorder="1" applyAlignment="1">
      <alignment horizontal="right" vertical="center"/>
    </xf>
    <xf numFmtId="164" fontId="4" fillId="0" borderId="2" xfId="0" applyNumberFormat="1" applyFont="1" applyBorder="1" applyAlignment="1">
      <alignment horizontal="right" vertical="center"/>
    </xf>
    <xf numFmtId="165" fontId="4" fillId="0" borderId="42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165" fontId="3" fillId="0" borderId="41" xfId="0" applyNumberFormat="1" applyFont="1" applyBorder="1" applyAlignment="1">
      <alignment horizontal="right" vertical="center"/>
    </xf>
    <xf numFmtId="0" fontId="2" fillId="0" borderId="40" xfId="0" applyFont="1" applyBorder="1" applyAlignment="1">
      <alignment horizontal="left" vertical="center"/>
    </xf>
    <xf numFmtId="164" fontId="2" fillId="0" borderId="4" xfId="0" applyNumberFormat="1" applyFont="1" applyBorder="1" applyAlignment="1">
      <alignment horizontal="right" vertical="center"/>
    </xf>
    <xf numFmtId="165" fontId="2" fillId="0" borderId="40" xfId="0" applyNumberFormat="1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/>
    </xf>
    <xf numFmtId="0" fontId="5" fillId="3" borderId="6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center" vertical="center" wrapText="1"/>
    </xf>
    <xf numFmtId="164" fontId="3" fillId="3" borderId="44" xfId="0" applyNumberFormat="1" applyFont="1" applyFill="1" applyBorder="1" applyAlignment="1">
      <alignment horizontal="right" vertical="center"/>
    </xf>
    <xf numFmtId="164" fontId="3" fillId="3" borderId="45" xfId="0" applyNumberFormat="1" applyFont="1" applyFill="1" applyBorder="1" applyAlignment="1">
      <alignment horizontal="right" vertical="center"/>
    </xf>
    <xf numFmtId="164" fontId="3" fillId="3" borderId="46" xfId="0" applyNumberFormat="1" applyFont="1" applyFill="1" applyBorder="1" applyAlignment="1">
      <alignment horizontal="right" vertical="center"/>
    </xf>
    <xf numFmtId="164" fontId="3" fillId="3" borderId="52" xfId="0" applyNumberFormat="1" applyFont="1" applyFill="1" applyBorder="1" applyAlignment="1">
      <alignment horizontal="right" vertical="center"/>
    </xf>
    <xf numFmtId="164" fontId="3" fillId="3" borderId="53" xfId="0" applyNumberFormat="1" applyFont="1" applyFill="1" applyBorder="1" applyAlignment="1">
      <alignment horizontal="right" vertical="center"/>
    </xf>
    <xf numFmtId="164" fontId="3" fillId="3" borderId="57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center" vertical="center"/>
    </xf>
    <xf numFmtId="164" fontId="4" fillId="3" borderId="28" xfId="0" applyNumberFormat="1" applyFont="1" applyFill="1" applyBorder="1" applyAlignment="1">
      <alignment horizontal="right" vertical="center"/>
    </xf>
    <xf numFmtId="164" fontId="4" fillId="3" borderId="38" xfId="0" applyNumberFormat="1" applyFont="1" applyFill="1" applyBorder="1" applyAlignment="1">
      <alignment horizontal="right" vertical="center"/>
    </xf>
    <xf numFmtId="164" fontId="4" fillId="3" borderId="30" xfId="0" applyNumberFormat="1" applyFont="1" applyFill="1" applyBorder="1" applyAlignment="1">
      <alignment horizontal="right" vertical="center"/>
    </xf>
    <xf numFmtId="164" fontId="4" fillId="3" borderId="29" xfId="0" applyNumberFormat="1" applyFont="1" applyFill="1" applyBorder="1" applyAlignment="1">
      <alignment horizontal="right" vertical="center"/>
    </xf>
    <xf numFmtId="0" fontId="6" fillId="4" borderId="1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/>
    </xf>
    <xf numFmtId="164" fontId="4" fillId="4" borderId="28" xfId="0" applyNumberFormat="1" applyFont="1" applyFill="1" applyBorder="1" applyAlignment="1">
      <alignment horizontal="right" vertical="center"/>
    </xf>
    <xf numFmtId="164" fontId="7" fillId="4" borderId="17" xfId="0" applyNumberFormat="1" applyFont="1" applyFill="1" applyBorder="1" applyAlignment="1">
      <alignment horizontal="right" vertical="center"/>
    </xf>
    <xf numFmtId="164" fontId="4" fillId="4" borderId="38" xfId="0" applyNumberFormat="1" applyFont="1" applyFill="1" applyBorder="1" applyAlignment="1">
      <alignment horizontal="right" vertical="center"/>
    </xf>
    <xf numFmtId="164" fontId="4" fillId="4" borderId="30" xfId="0" applyNumberFormat="1" applyFont="1" applyFill="1" applyBorder="1" applyAlignment="1">
      <alignment horizontal="right" vertical="center"/>
    </xf>
    <xf numFmtId="164" fontId="4" fillId="4" borderId="2" xfId="0" applyNumberFormat="1" applyFont="1" applyFill="1" applyBorder="1" applyAlignment="1">
      <alignment horizontal="right" vertical="center"/>
    </xf>
    <xf numFmtId="164" fontId="4" fillId="4" borderId="29" xfId="0" applyNumberFormat="1" applyFont="1" applyFill="1" applyBorder="1" applyAlignment="1">
      <alignment horizontal="right" vertical="center"/>
    </xf>
    <xf numFmtId="164" fontId="4" fillId="4" borderId="8" xfId="0" applyNumberFormat="1" applyFont="1" applyFill="1" applyBorder="1" applyAlignment="1">
      <alignment horizontal="right" vertical="center"/>
    </xf>
    <xf numFmtId="164" fontId="4" fillId="4" borderId="18" xfId="0" applyNumberFormat="1" applyFont="1" applyFill="1" applyBorder="1" applyAlignment="1">
      <alignment horizontal="right" vertical="center"/>
    </xf>
    <xf numFmtId="164" fontId="4" fillId="4" borderId="17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164" fontId="3" fillId="3" borderId="28" xfId="0" applyNumberFormat="1" applyFont="1" applyFill="1" applyBorder="1" applyAlignment="1">
      <alignment horizontal="right" vertical="center"/>
    </xf>
    <xf numFmtId="164" fontId="3" fillId="3" borderId="17" xfId="0" applyNumberFormat="1" applyFont="1" applyFill="1" applyBorder="1" applyAlignment="1">
      <alignment horizontal="right" vertical="center"/>
    </xf>
    <xf numFmtId="164" fontId="3" fillId="3" borderId="38" xfId="0" applyNumberFormat="1" applyFont="1" applyFill="1" applyBorder="1" applyAlignment="1">
      <alignment horizontal="right" vertical="center"/>
    </xf>
    <xf numFmtId="164" fontId="3" fillId="3" borderId="30" xfId="0" applyNumberFormat="1" applyFont="1" applyFill="1" applyBorder="1" applyAlignment="1">
      <alignment horizontal="right" vertical="center"/>
    </xf>
    <xf numFmtId="164" fontId="3" fillId="3" borderId="2" xfId="0" applyNumberFormat="1" applyFont="1" applyFill="1" applyBorder="1" applyAlignment="1">
      <alignment horizontal="right" vertical="center"/>
    </xf>
    <xf numFmtId="164" fontId="3" fillId="3" borderId="29" xfId="0" applyNumberFormat="1" applyFont="1" applyFill="1" applyBorder="1" applyAlignment="1">
      <alignment horizontal="right" vertical="center"/>
    </xf>
    <xf numFmtId="164" fontId="4" fillId="4" borderId="58" xfId="0" applyNumberFormat="1" applyFont="1" applyFill="1" applyBorder="1" applyAlignment="1">
      <alignment horizontal="right" vertical="center"/>
    </xf>
    <xf numFmtId="164" fontId="4" fillId="3" borderId="17" xfId="0" applyNumberFormat="1" applyFont="1" applyFill="1" applyBorder="1" applyAlignment="1">
      <alignment horizontal="right" vertical="center"/>
    </xf>
    <xf numFmtId="164" fontId="3" fillId="3" borderId="8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/>
    </xf>
    <xf numFmtId="164" fontId="4" fillId="2" borderId="28" xfId="0" applyNumberFormat="1" applyFont="1" applyFill="1" applyBorder="1" applyAlignment="1">
      <alignment horizontal="right" vertical="center"/>
    </xf>
    <xf numFmtId="164" fontId="4" fillId="2" borderId="17" xfId="0" applyNumberFormat="1" applyFont="1" applyFill="1" applyBorder="1" applyAlignment="1">
      <alignment horizontal="right" vertical="center"/>
    </xf>
    <xf numFmtId="164" fontId="4" fillId="2" borderId="38" xfId="0" applyNumberFormat="1" applyFont="1" applyFill="1" applyBorder="1" applyAlignment="1">
      <alignment horizontal="right" vertical="center"/>
    </xf>
    <xf numFmtId="164" fontId="4" fillId="2" borderId="30" xfId="0" applyNumberFormat="1" applyFont="1" applyFill="1" applyBorder="1" applyAlignment="1">
      <alignment horizontal="right" vertical="center"/>
    </xf>
    <xf numFmtId="164" fontId="4" fillId="2" borderId="2" xfId="0" applyNumberFormat="1" applyFont="1" applyFill="1" applyBorder="1" applyAlignment="1">
      <alignment horizontal="right" vertical="center"/>
    </xf>
    <xf numFmtId="164" fontId="4" fillId="2" borderId="29" xfId="0" applyNumberFormat="1" applyFont="1" applyFill="1" applyBorder="1" applyAlignment="1">
      <alignment horizontal="right" vertical="center"/>
    </xf>
    <xf numFmtId="164" fontId="4" fillId="2" borderId="58" xfId="0" applyNumberFormat="1" applyFont="1" applyFill="1" applyBorder="1" applyAlignment="1">
      <alignment horizontal="right" vertical="center"/>
    </xf>
    <xf numFmtId="164" fontId="8" fillId="2" borderId="30" xfId="0" applyNumberFormat="1" applyFont="1" applyFill="1" applyBorder="1" applyAlignment="1">
      <alignment horizontal="right" vertical="center"/>
    </xf>
    <xf numFmtId="164" fontId="4" fillId="4" borderId="2" xfId="0" applyNumberFormat="1" applyFont="1" applyFill="1" applyBorder="1" applyAlignment="1">
      <alignment vertical="center"/>
    </xf>
    <xf numFmtId="164" fontId="3" fillId="3" borderId="2" xfId="0" applyNumberFormat="1" applyFont="1" applyFill="1" applyBorder="1" applyAlignment="1">
      <alignment vertical="center"/>
    </xf>
    <xf numFmtId="164" fontId="4" fillId="3" borderId="2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164" fontId="3" fillId="2" borderId="17" xfId="0" applyNumberFormat="1" applyFont="1" applyFill="1" applyBorder="1" applyAlignment="1">
      <alignment horizontal="right" vertical="center"/>
    </xf>
    <xf numFmtId="164" fontId="3" fillId="2" borderId="38" xfId="0" applyNumberFormat="1" applyFont="1" applyFill="1" applyBorder="1" applyAlignment="1">
      <alignment horizontal="right" vertical="center"/>
    </xf>
    <xf numFmtId="164" fontId="3" fillId="2" borderId="30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 vertical="center"/>
    </xf>
    <xf numFmtId="164" fontId="3" fillId="2" borderId="29" xfId="0" applyNumberFormat="1" applyFont="1" applyFill="1" applyBorder="1" applyAlignment="1">
      <alignment horizontal="right" vertical="center"/>
    </xf>
    <xf numFmtId="164" fontId="3" fillId="3" borderId="58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1"/>
  <sheetViews>
    <sheetView tabSelected="1" workbookViewId="0">
      <selection activeCell="A72" sqref="A72"/>
    </sheetView>
  </sheetViews>
  <sheetFormatPr defaultRowHeight="15" x14ac:dyDescent="0.25"/>
  <cols>
    <col min="1" max="1" width="47.140625" customWidth="1"/>
    <col min="2" max="4" width="16.42578125" customWidth="1"/>
    <col min="5" max="10" width="15" customWidth="1"/>
    <col min="11" max="11" width="15.42578125" customWidth="1"/>
  </cols>
  <sheetData>
    <row r="1" spans="1:11" s="36" customFormat="1" x14ac:dyDescent="0.25"/>
    <row r="2" spans="1:11" s="73" customFormat="1" ht="23.25" customHeight="1" x14ac:dyDescent="0.3">
      <c r="D2" s="74"/>
      <c r="E2" s="74"/>
      <c r="F2" s="74"/>
      <c r="G2" s="74"/>
      <c r="H2" s="76" t="s">
        <v>638</v>
      </c>
      <c r="I2" s="76"/>
      <c r="J2" s="76"/>
      <c r="K2" s="76"/>
    </row>
    <row r="3" spans="1:11" s="73" customFormat="1" x14ac:dyDescent="0.25"/>
    <row r="4" spans="1:11" s="75" customFormat="1" ht="47.25" customHeight="1" x14ac:dyDescent="0.25">
      <c r="A4" s="77" t="s">
        <v>639</v>
      </c>
      <c r="B4" s="78"/>
      <c r="C4" s="78"/>
      <c r="D4" s="78"/>
      <c r="E4" s="78"/>
      <c r="F4" s="78"/>
      <c r="G4" s="78"/>
      <c r="H4" s="78"/>
      <c r="I4" s="78"/>
      <c r="J4" s="78"/>
      <c r="K4" s="78"/>
    </row>
    <row r="5" spans="1:11" ht="15.75" thickBot="1" x14ac:dyDescent="0.3"/>
    <row r="6" spans="1:11" ht="15.75" customHeight="1" thickBot="1" x14ac:dyDescent="0.3">
      <c r="A6" s="86" t="s">
        <v>19</v>
      </c>
      <c r="B6" s="89" t="s">
        <v>20</v>
      </c>
      <c r="C6" s="92" t="s">
        <v>21</v>
      </c>
      <c r="D6" s="93"/>
      <c r="E6" s="93"/>
      <c r="F6" s="94"/>
      <c r="G6" s="94"/>
      <c r="H6" s="94"/>
      <c r="I6" s="93"/>
      <c r="J6" s="93"/>
      <c r="K6" s="95"/>
    </row>
    <row r="7" spans="1:11" ht="15.75" customHeight="1" thickBot="1" x14ac:dyDescent="0.3">
      <c r="A7" s="87"/>
      <c r="B7" s="90"/>
      <c r="C7" s="81" t="s">
        <v>22</v>
      </c>
      <c r="D7" s="82"/>
      <c r="E7" s="82"/>
      <c r="F7" s="83" t="s">
        <v>23</v>
      </c>
      <c r="G7" s="84"/>
      <c r="H7" s="85"/>
      <c r="I7" s="96" t="s">
        <v>24</v>
      </c>
      <c r="J7" s="96"/>
      <c r="K7" s="97"/>
    </row>
    <row r="8" spans="1:11" ht="60" customHeight="1" thickBot="1" x14ac:dyDescent="0.3">
      <c r="A8" s="88"/>
      <c r="B8" s="91"/>
      <c r="C8" s="15" t="s">
        <v>281</v>
      </c>
      <c r="D8" s="16" t="s">
        <v>282</v>
      </c>
      <c r="E8" s="17" t="s">
        <v>283</v>
      </c>
      <c r="F8" s="27" t="s">
        <v>284</v>
      </c>
      <c r="G8" s="15" t="s">
        <v>282</v>
      </c>
      <c r="H8" s="19" t="s">
        <v>285</v>
      </c>
      <c r="I8" s="26" t="s">
        <v>286</v>
      </c>
      <c r="J8" s="15" t="s">
        <v>282</v>
      </c>
      <c r="K8" s="19" t="s">
        <v>287</v>
      </c>
    </row>
    <row r="9" spans="1:11" ht="20.25" customHeight="1" x14ac:dyDescent="0.25">
      <c r="A9" s="131" t="s">
        <v>29</v>
      </c>
      <c r="B9" s="132" t="s">
        <v>30</v>
      </c>
      <c r="C9" s="133">
        <v>1080000</v>
      </c>
      <c r="D9" s="134">
        <f>E9-C9</f>
        <v>-120000</v>
      </c>
      <c r="E9" s="135">
        <v>960000</v>
      </c>
      <c r="F9" s="136">
        <v>1080000</v>
      </c>
      <c r="G9" s="134">
        <f>H9-F9</f>
        <v>0</v>
      </c>
      <c r="H9" s="137">
        <v>1080000</v>
      </c>
      <c r="I9" s="136">
        <v>1080000</v>
      </c>
      <c r="J9" s="138">
        <f>K9-I9</f>
        <v>0</v>
      </c>
      <c r="K9" s="137">
        <v>1080000</v>
      </c>
    </row>
    <row r="10" spans="1:11" ht="24" x14ac:dyDescent="0.25">
      <c r="A10" s="145" t="s">
        <v>33</v>
      </c>
      <c r="B10" s="146" t="s">
        <v>34</v>
      </c>
      <c r="C10" s="147">
        <v>1080000</v>
      </c>
      <c r="D10" s="148">
        <f t="shared" ref="D10:D12" si="0">E10-C10</f>
        <v>-120000</v>
      </c>
      <c r="E10" s="149">
        <v>960000</v>
      </c>
      <c r="F10" s="150">
        <v>1080000</v>
      </c>
      <c r="G10" s="151">
        <f t="shared" ref="G10:G12" si="1">H10-F10</f>
        <v>0</v>
      </c>
      <c r="H10" s="152">
        <v>1080000</v>
      </c>
      <c r="I10" s="150">
        <v>1080000</v>
      </c>
      <c r="J10" s="153">
        <f t="shared" ref="J10:J12" si="2">K10-I10</f>
        <v>0</v>
      </c>
      <c r="K10" s="152">
        <v>1080000</v>
      </c>
    </row>
    <row r="11" spans="1:11" ht="24" x14ac:dyDescent="0.25">
      <c r="A11" s="12" t="s">
        <v>37</v>
      </c>
      <c r="B11" s="18" t="s">
        <v>38</v>
      </c>
      <c r="C11" s="20">
        <v>1080000</v>
      </c>
      <c r="D11" s="29">
        <f t="shared" si="0"/>
        <v>-120000</v>
      </c>
      <c r="E11" s="34">
        <v>960000</v>
      </c>
      <c r="F11" s="28">
        <v>1080000</v>
      </c>
      <c r="G11" s="40">
        <f t="shared" si="1"/>
        <v>0</v>
      </c>
      <c r="H11" s="21">
        <v>1080000</v>
      </c>
      <c r="I11" s="28">
        <v>1080000</v>
      </c>
      <c r="J11" s="14">
        <f t="shared" si="2"/>
        <v>0</v>
      </c>
      <c r="K11" s="21">
        <v>1080000</v>
      </c>
    </row>
    <row r="12" spans="1:11" ht="60" x14ac:dyDescent="0.25">
      <c r="A12" s="12" t="s">
        <v>39</v>
      </c>
      <c r="B12" s="18" t="s">
        <v>40</v>
      </c>
      <c r="C12" s="20">
        <v>1080000</v>
      </c>
      <c r="D12" s="29">
        <f t="shared" si="0"/>
        <v>-120000</v>
      </c>
      <c r="E12" s="34">
        <v>960000</v>
      </c>
      <c r="F12" s="28">
        <v>1080000</v>
      </c>
      <c r="G12" s="32">
        <f t="shared" si="1"/>
        <v>0</v>
      </c>
      <c r="H12" s="21">
        <v>1080000</v>
      </c>
      <c r="I12" s="28">
        <v>1080000</v>
      </c>
      <c r="J12" s="14">
        <f t="shared" si="2"/>
        <v>0</v>
      </c>
      <c r="K12" s="21">
        <v>1080000</v>
      </c>
    </row>
    <row r="13" spans="1:11" ht="19.5" customHeight="1" x14ac:dyDescent="0.25">
      <c r="A13" s="156" t="s">
        <v>41</v>
      </c>
      <c r="B13" s="157" t="s">
        <v>42</v>
      </c>
      <c r="C13" s="158">
        <v>213509503.08000001</v>
      </c>
      <c r="D13" s="159">
        <f>E13-C13</f>
        <v>13461956.329999983</v>
      </c>
      <c r="E13" s="160">
        <v>226971459.41</v>
      </c>
      <c r="F13" s="158">
        <v>198381754.09</v>
      </c>
      <c r="G13" s="159">
        <f>H13-F13</f>
        <v>0</v>
      </c>
      <c r="H13" s="160">
        <v>198381754.09</v>
      </c>
      <c r="I13" s="187">
        <v>198381715.24000001</v>
      </c>
      <c r="J13" s="166">
        <f>K13-I13</f>
        <v>0</v>
      </c>
      <c r="K13" s="163">
        <v>198381715.24000001</v>
      </c>
    </row>
    <row r="14" spans="1:11" ht="16.5" customHeight="1" x14ac:dyDescent="0.25">
      <c r="A14" s="145" t="s">
        <v>43</v>
      </c>
      <c r="B14" s="146" t="s">
        <v>44</v>
      </c>
      <c r="C14" s="147">
        <v>29823239.760000002</v>
      </c>
      <c r="D14" s="148">
        <f>E14-C14</f>
        <v>1387500</v>
      </c>
      <c r="E14" s="149">
        <v>31210739.760000002</v>
      </c>
      <c r="F14" s="150">
        <v>27829294.09</v>
      </c>
      <c r="G14" s="154">
        <f t="shared" ref="G14:G18" si="3">H14-F14</f>
        <v>0</v>
      </c>
      <c r="H14" s="152">
        <v>27829294.09</v>
      </c>
      <c r="I14" s="150">
        <v>27829294.09</v>
      </c>
      <c r="J14" s="154">
        <f t="shared" ref="J14" si="4">K14-I14</f>
        <v>-38.850000001490116</v>
      </c>
      <c r="K14" s="152">
        <v>27829255.239999998</v>
      </c>
    </row>
    <row r="15" spans="1:11" ht="36" x14ac:dyDescent="0.25">
      <c r="A15" s="12" t="s">
        <v>45</v>
      </c>
      <c r="B15" s="18" t="s">
        <v>46</v>
      </c>
      <c r="C15" s="28">
        <v>29823239.760000002</v>
      </c>
      <c r="D15" s="29">
        <f>E15-C15</f>
        <v>1387500</v>
      </c>
      <c r="E15" s="34">
        <v>31210739.760000002</v>
      </c>
      <c r="F15" s="28">
        <v>27829294.09</v>
      </c>
      <c r="G15" s="40">
        <f t="shared" si="3"/>
        <v>0</v>
      </c>
      <c r="H15" s="21">
        <v>27829294.09</v>
      </c>
      <c r="I15" s="28">
        <v>27829294.09</v>
      </c>
      <c r="J15" s="40">
        <f t="shared" ref="J15" si="5">K15-I15</f>
        <v>-38.850000001490116</v>
      </c>
      <c r="K15" s="21">
        <v>27829255.239999998</v>
      </c>
    </row>
    <row r="16" spans="1:11" ht="36" x14ac:dyDescent="0.25">
      <c r="A16" s="12" t="s">
        <v>49</v>
      </c>
      <c r="B16" s="18" t="s">
        <v>50</v>
      </c>
      <c r="C16" s="58">
        <v>0</v>
      </c>
      <c r="D16" s="29">
        <f t="shared" ref="D16" si="6">E16-C16</f>
        <v>1387500</v>
      </c>
      <c r="E16" s="34">
        <v>1387500</v>
      </c>
      <c r="F16" s="28">
        <v>0</v>
      </c>
      <c r="G16" s="40">
        <f t="shared" si="3"/>
        <v>0</v>
      </c>
      <c r="H16" s="21">
        <v>0</v>
      </c>
      <c r="I16" s="28">
        <v>0</v>
      </c>
      <c r="J16" s="40">
        <f t="shared" ref="J16:J18" si="7">K16-I16</f>
        <v>0</v>
      </c>
      <c r="K16" s="21">
        <v>0</v>
      </c>
    </row>
    <row r="17" spans="1:11" ht="36" x14ac:dyDescent="0.25">
      <c r="A17" s="145" t="s">
        <v>53</v>
      </c>
      <c r="B17" s="146" t="s">
        <v>54</v>
      </c>
      <c r="C17" s="150">
        <v>99644236.5</v>
      </c>
      <c r="D17" s="148">
        <f t="shared" ref="D17:D27" si="8">E17-C17</f>
        <v>8740181.8599999994</v>
      </c>
      <c r="E17" s="152">
        <v>108384418.36</v>
      </c>
      <c r="F17" s="147">
        <v>102048000</v>
      </c>
      <c r="G17" s="155">
        <f t="shared" si="3"/>
        <v>0</v>
      </c>
      <c r="H17" s="149">
        <v>102048000</v>
      </c>
      <c r="I17" s="147">
        <v>102048000</v>
      </c>
      <c r="J17" s="155">
        <f t="shared" si="7"/>
        <v>0</v>
      </c>
      <c r="K17" s="149">
        <v>102048000</v>
      </c>
    </row>
    <row r="18" spans="1:11" ht="24" x14ac:dyDescent="0.25">
      <c r="A18" s="12" t="s">
        <v>57</v>
      </c>
      <c r="B18" s="18" t="s">
        <v>58</v>
      </c>
      <c r="C18" s="28">
        <v>99644236.5</v>
      </c>
      <c r="D18" s="29">
        <f t="shared" si="8"/>
        <v>2530681.8599999994</v>
      </c>
      <c r="E18" s="21">
        <v>102174918.36</v>
      </c>
      <c r="F18" s="20">
        <v>102048000</v>
      </c>
      <c r="G18" s="30">
        <f t="shared" si="3"/>
        <v>0</v>
      </c>
      <c r="H18" s="34">
        <v>102048000</v>
      </c>
      <c r="I18" s="20">
        <v>102048000</v>
      </c>
      <c r="J18" s="30">
        <f t="shared" si="7"/>
        <v>0</v>
      </c>
      <c r="K18" s="34">
        <v>102048000</v>
      </c>
    </row>
    <row r="19" spans="1:11" x14ac:dyDescent="0.25">
      <c r="A19" s="12" t="s">
        <v>59</v>
      </c>
      <c r="B19" s="18" t="s">
        <v>60</v>
      </c>
      <c r="C19" s="28">
        <v>3542433.18</v>
      </c>
      <c r="D19" s="29">
        <f t="shared" si="8"/>
        <v>-542433.18000000017</v>
      </c>
      <c r="E19" s="21">
        <v>3000000</v>
      </c>
      <c r="F19" s="28">
        <v>5000000</v>
      </c>
      <c r="G19" s="33">
        <f>H19-F19</f>
        <v>0</v>
      </c>
      <c r="H19" s="21">
        <v>5000000</v>
      </c>
      <c r="I19" s="28">
        <v>5000000</v>
      </c>
      <c r="J19" s="33">
        <f>K19-I19</f>
        <v>0</v>
      </c>
      <c r="K19" s="21">
        <v>5000000</v>
      </c>
    </row>
    <row r="20" spans="1:11" ht="36" x14ac:dyDescent="0.25">
      <c r="A20" s="12" t="s">
        <v>63</v>
      </c>
      <c r="B20" s="18" t="s">
        <v>64</v>
      </c>
      <c r="C20" s="28">
        <v>96101803.319999993</v>
      </c>
      <c r="D20" s="29">
        <f t="shared" si="8"/>
        <v>3073115.0400000066</v>
      </c>
      <c r="E20" s="21">
        <v>99174918.359999999</v>
      </c>
      <c r="F20" s="28">
        <v>97048000</v>
      </c>
      <c r="G20" s="40">
        <f>H20-F20</f>
        <v>0</v>
      </c>
      <c r="H20" s="21">
        <v>97048000</v>
      </c>
      <c r="I20" s="28">
        <v>97048000</v>
      </c>
      <c r="J20" s="40">
        <f>K20-I20</f>
        <v>0</v>
      </c>
      <c r="K20" s="21">
        <v>97048000</v>
      </c>
    </row>
    <row r="21" spans="1:11" ht="36" x14ac:dyDescent="0.25">
      <c r="A21" s="12" t="s">
        <v>73</v>
      </c>
      <c r="B21" s="18" t="s">
        <v>74</v>
      </c>
      <c r="C21" s="28">
        <v>0</v>
      </c>
      <c r="D21" s="29">
        <f t="shared" si="8"/>
        <v>6209500</v>
      </c>
      <c r="E21" s="21">
        <v>6209500</v>
      </c>
      <c r="F21" s="28">
        <v>0</v>
      </c>
      <c r="G21" s="40">
        <f t="shared" ref="G21:G25" si="9">H21-F21</f>
        <v>0</v>
      </c>
      <c r="H21" s="21">
        <v>0</v>
      </c>
      <c r="I21" s="28">
        <v>0</v>
      </c>
      <c r="J21" s="40">
        <f t="shared" ref="J21:J25" si="10">K21-I21</f>
        <v>0</v>
      </c>
      <c r="K21" s="21">
        <v>0</v>
      </c>
    </row>
    <row r="22" spans="1:11" ht="36" x14ac:dyDescent="0.25">
      <c r="A22" s="12" t="s">
        <v>49</v>
      </c>
      <c r="B22" s="18" t="s">
        <v>75</v>
      </c>
      <c r="C22" s="28">
        <v>0</v>
      </c>
      <c r="D22" s="29">
        <f t="shared" si="8"/>
        <v>6209500</v>
      </c>
      <c r="E22" s="21">
        <v>6209500</v>
      </c>
      <c r="F22" s="28">
        <v>0</v>
      </c>
      <c r="G22" s="32">
        <f t="shared" si="9"/>
        <v>0</v>
      </c>
      <c r="H22" s="21">
        <v>0</v>
      </c>
      <c r="I22" s="28">
        <v>0</v>
      </c>
      <c r="J22" s="40">
        <f t="shared" si="10"/>
        <v>0</v>
      </c>
      <c r="K22" s="21">
        <v>0</v>
      </c>
    </row>
    <row r="23" spans="1:11" ht="24" x14ac:dyDescent="0.25">
      <c r="A23" s="145" t="s">
        <v>81</v>
      </c>
      <c r="B23" s="146" t="s">
        <v>82</v>
      </c>
      <c r="C23" s="150">
        <v>84042026.819999993</v>
      </c>
      <c r="D23" s="148">
        <f t="shared" si="8"/>
        <v>3334274.4700000137</v>
      </c>
      <c r="E23" s="149">
        <v>87376301.290000007</v>
      </c>
      <c r="F23" s="147">
        <v>68504460</v>
      </c>
      <c r="G23" s="155">
        <f t="shared" si="9"/>
        <v>0</v>
      </c>
      <c r="H23" s="149">
        <v>68504460</v>
      </c>
      <c r="I23" s="147">
        <v>68504460</v>
      </c>
      <c r="J23" s="155">
        <f t="shared" si="10"/>
        <v>0</v>
      </c>
      <c r="K23" s="152">
        <v>68504460</v>
      </c>
    </row>
    <row r="24" spans="1:11" ht="36" x14ac:dyDescent="0.25">
      <c r="A24" s="12" t="s">
        <v>85</v>
      </c>
      <c r="B24" s="18" t="s">
        <v>86</v>
      </c>
      <c r="C24" s="28">
        <v>71962026.819999993</v>
      </c>
      <c r="D24" s="29">
        <f t="shared" si="8"/>
        <v>576274.47000001371</v>
      </c>
      <c r="E24" s="34">
        <v>72538301.290000007</v>
      </c>
      <c r="F24" s="20">
        <v>68504460</v>
      </c>
      <c r="G24" s="30">
        <f t="shared" si="9"/>
        <v>0</v>
      </c>
      <c r="H24" s="34">
        <v>68504460</v>
      </c>
      <c r="I24" s="20">
        <v>68504460</v>
      </c>
      <c r="J24" s="30">
        <f t="shared" si="10"/>
        <v>0</v>
      </c>
      <c r="K24" s="21">
        <v>68504460</v>
      </c>
    </row>
    <row r="25" spans="1:11" ht="36" x14ac:dyDescent="0.25">
      <c r="A25" s="12" t="s">
        <v>89</v>
      </c>
      <c r="B25" s="18" t="s">
        <v>90</v>
      </c>
      <c r="C25" s="28">
        <v>71962026.819999993</v>
      </c>
      <c r="D25" s="29">
        <f t="shared" si="8"/>
        <v>576274.47000001371</v>
      </c>
      <c r="E25" s="34">
        <v>72538301.290000007</v>
      </c>
      <c r="F25" s="20">
        <v>68504460</v>
      </c>
      <c r="G25" s="30">
        <f t="shared" si="9"/>
        <v>0</v>
      </c>
      <c r="H25" s="34">
        <v>68504460</v>
      </c>
      <c r="I25" s="20">
        <v>68504460</v>
      </c>
      <c r="J25" s="30">
        <f t="shared" si="10"/>
        <v>0</v>
      </c>
      <c r="K25" s="21">
        <v>68504460</v>
      </c>
    </row>
    <row r="26" spans="1:11" ht="36" x14ac:dyDescent="0.25">
      <c r="A26" s="12" t="s">
        <v>94</v>
      </c>
      <c r="B26" s="18" t="s">
        <v>95</v>
      </c>
      <c r="C26" s="28">
        <v>0</v>
      </c>
      <c r="D26" s="29">
        <f t="shared" si="8"/>
        <v>2758000</v>
      </c>
      <c r="E26" s="21">
        <v>2758000</v>
      </c>
      <c r="F26" s="28">
        <v>0</v>
      </c>
      <c r="G26" s="33">
        <f t="shared" ref="G26:G63" si="11">H26-F26</f>
        <v>0</v>
      </c>
      <c r="H26" s="21">
        <v>0</v>
      </c>
      <c r="I26" s="28">
        <v>0</v>
      </c>
      <c r="J26" s="40">
        <f t="shared" ref="J26:J63" si="12">K26-I26</f>
        <v>0</v>
      </c>
      <c r="K26" s="21">
        <v>0</v>
      </c>
    </row>
    <row r="27" spans="1:11" ht="36" x14ac:dyDescent="0.25">
      <c r="A27" s="12" t="s">
        <v>49</v>
      </c>
      <c r="B27" s="18" t="s">
        <v>96</v>
      </c>
      <c r="C27" s="28">
        <v>0</v>
      </c>
      <c r="D27" s="29">
        <f t="shared" si="8"/>
        <v>2758000</v>
      </c>
      <c r="E27" s="21">
        <v>2758000</v>
      </c>
      <c r="F27" s="28">
        <v>0</v>
      </c>
      <c r="G27" s="40">
        <f t="shared" si="11"/>
        <v>0</v>
      </c>
      <c r="H27" s="21">
        <v>0</v>
      </c>
      <c r="I27" s="28">
        <v>0</v>
      </c>
      <c r="J27" s="40">
        <f t="shared" si="12"/>
        <v>0</v>
      </c>
      <c r="K27" s="21">
        <v>0</v>
      </c>
    </row>
    <row r="28" spans="1:11" s="54" customFormat="1" ht="19.5" customHeight="1" x14ac:dyDescent="0.25">
      <c r="A28" s="156" t="s">
        <v>99</v>
      </c>
      <c r="B28" s="157" t="s">
        <v>100</v>
      </c>
      <c r="C28" s="158">
        <f>VLOOKUP(B28,сентябрь!C12:G657,3,0)</f>
        <v>1419025014.02</v>
      </c>
      <c r="D28" s="159">
        <f>E28-C28</f>
        <v>24861897.849999905</v>
      </c>
      <c r="E28" s="160">
        <v>1443886911.8699999</v>
      </c>
      <c r="F28" s="161">
        <f>VLOOKUP(B28,сентябрь!C12:F657,4,0)</f>
        <v>1417406968.5599999</v>
      </c>
      <c r="G28" s="162">
        <f t="shared" si="11"/>
        <v>0</v>
      </c>
      <c r="H28" s="163">
        <v>1417406968.5599999</v>
      </c>
      <c r="I28" s="158">
        <f>VLOOKUP(B28,сентябрь!C12:G657,5,0)</f>
        <v>1416792786.51</v>
      </c>
      <c r="J28" s="162">
        <f t="shared" si="12"/>
        <v>0</v>
      </c>
      <c r="K28" s="163">
        <v>1416792786.51</v>
      </c>
    </row>
    <row r="29" spans="1:11" x14ac:dyDescent="0.25">
      <c r="A29" s="145" t="s">
        <v>101</v>
      </c>
      <c r="B29" s="146" t="s">
        <v>102</v>
      </c>
      <c r="C29" s="147">
        <f>VLOOKUP(B29,сентябрь!C13:G658,3,0)</f>
        <v>1358837972.3</v>
      </c>
      <c r="D29" s="155">
        <f t="shared" ref="D29:D63" si="13">E29-C29</f>
        <v>25167512.650000095</v>
      </c>
      <c r="E29" s="149">
        <v>1384005484.95</v>
      </c>
      <c r="F29" s="150">
        <f>VLOOKUP(B29,сентябрь!C13:F658,4,0)</f>
        <v>1358329568.4400001</v>
      </c>
      <c r="G29" s="151">
        <f t="shared" si="11"/>
        <v>0</v>
      </c>
      <c r="H29" s="152">
        <v>1358329568.4400001</v>
      </c>
      <c r="I29" s="164">
        <f>VLOOKUP(B29,сентябрь!C13:G658,5,0)</f>
        <v>1357735315.3900001</v>
      </c>
      <c r="J29" s="151">
        <f t="shared" si="12"/>
        <v>0</v>
      </c>
      <c r="K29" s="152">
        <v>1357735315.3900001</v>
      </c>
    </row>
    <row r="30" spans="1:11" ht="24" x14ac:dyDescent="0.25">
      <c r="A30" s="12" t="s">
        <v>103</v>
      </c>
      <c r="B30" s="18" t="s">
        <v>104</v>
      </c>
      <c r="C30" s="20">
        <f>VLOOKUP(B30,сентябрь!C14:G659,3,0)</f>
        <v>1255826055.02</v>
      </c>
      <c r="D30" s="30">
        <f t="shared" si="13"/>
        <v>33531409.309999943</v>
      </c>
      <c r="E30" s="34">
        <v>1289357464.3299999</v>
      </c>
      <c r="F30" s="28">
        <f>VLOOKUP(B30,сентябрь!C14:F659,4,0)</f>
        <v>1255138624</v>
      </c>
      <c r="G30" s="40">
        <f t="shared" si="11"/>
        <v>0</v>
      </c>
      <c r="H30" s="21">
        <v>1255138624</v>
      </c>
      <c r="I30" s="67">
        <f>VLOOKUP(B30,сентябрь!C14:G659,5,0)</f>
        <v>1254863534</v>
      </c>
      <c r="J30" s="40">
        <f t="shared" si="12"/>
        <v>0</v>
      </c>
      <c r="K30" s="21">
        <v>1254863534</v>
      </c>
    </row>
    <row r="31" spans="1:11" ht="36" x14ac:dyDescent="0.25">
      <c r="A31" s="12" t="s">
        <v>105</v>
      </c>
      <c r="B31" s="18" t="s">
        <v>106</v>
      </c>
      <c r="C31" s="20">
        <f>VLOOKUP(B31,сентябрь!C15:G660,3,0)</f>
        <v>170577330.25</v>
      </c>
      <c r="D31" s="30">
        <f t="shared" si="13"/>
        <v>12821277.419999987</v>
      </c>
      <c r="E31" s="34">
        <v>183398607.66999999</v>
      </c>
      <c r="F31" s="28">
        <f>VLOOKUP(B31,сентябрь!C15:F660,4,0)</f>
        <v>164899520</v>
      </c>
      <c r="G31" s="40">
        <f t="shared" si="11"/>
        <v>0</v>
      </c>
      <c r="H31" s="21">
        <v>164899520</v>
      </c>
      <c r="I31" s="67">
        <f>VLOOKUP(B31,сентябрь!C15:G660,5,0)</f>
        <v>163851220</v>
      </c>
      <c r="J31" s="40">
        <f t="shared" si="12"/>
        <v>0</v>
      </c>
      <c r="K31" s="21">
        <v>163851220</v>
      </c>
    </row>
    <row r="32" spans="1:11" ht="60" x14ac:dyDescent="0.25">
      <c r="A32" s="12" t="s">
        <v>109</v>
      </c>
      <c r="B32" s="18" t="s">
        <v>110</v>
      </c>
      <c r="C32" s="20">
        <f>VLOOKUP(B32,сентябрь!C16:G661,3,0)</f>
        <v>144042724.77000001</v>
      </c>
      <c r="D32" s="30">
        <f t="shared" si="13"/>
        <v>13541811.889999986</v>
      </c>
      <c r="E32" s="34">
        <v>157584536.66</v>
      </c>
      <c r="F32" s="28">
        <f>VLOOKUP(B32,сентябрь!C16:F661,4,0)</f>
        <v>126436104</v>
      </c>
      <c r="G32" s="40">
        <f t="shared" si="11"/>
        <v>0</v>
      </c>
      <c r="H32" s="21">
        <v>126436104</v>
      </c>
      <c r="I32" s="67">
        <f>VLOOKUP(B32,сентябрь!C16:G661,5,0)</f>
        <v>127209314</v>
      </c>
      <c r="J32" s="40">
        <f t="shared" si="12"/>
        <v>0</v>
      </c>
      <c r="K32" s="21">
        <v>127209314</v>
      </c>
    </row>
    <row r="33" spans="1:11" ht="168" x14ac:dyDescent="0.25">
      <c r="A33" s="12" t="s">
        <v>115</v>
      </c>
      <c r="B33" s="18" t="s">
        <v>116</v>
      </c>
      <c r="C33" s="20">
        <f>VLOOKUP(B33,сентябрь!C17:G662,3,0)</f>
        <v>895334000</v>
      </c>
      <c r="D33" s="30">
        <f t="shared" si="13"/>
        <v>-4261000</v>
      </c>
      <c r="E33" s="34">
        <v>891073000</v>
      </c>
      <c r="F33" s="28">
        <f>VLOOKUP(B33,сентябрь!C17:F662,4,0)</f>
        <v>921054000</v>
      </c>
      <c r="G33" s="40">
        <f t="shared" si="11"/>
        <v>0</v>
      </c>
      <c r="H33" s="21">
        <v>921054000</v>
      </c>
      <c r="I33" s="67">
        <f>VLOOKUP(B33,сентябрь!C17:G662,5,0)</f>
        <v>921054000</v>
      </c>
      <c r="J33" s="40">
        <f t="shared" si="12"/>
        <v>0</v>
      </c>
      <c r="K33" s="21">
        <v>921054000</v>
      </c>
    </row>
    <row r="34" spans="1:11" ht="144" x14ac:dyDescent="0.25">
      <c r="A34" s="12" t="s">
        <v>117</v>
      </c>
      <c r="B34" s="18" t="s">
        <v>118</v>
      </c>
      <c r="C34" s="20">
        <f>VLOOKUP(B34,сентябрь!C18:G663,3,0)</f>
        <v>3986000</v>
      </c>
      <c r="D34" s="30">
        <f t="shared" si="13"/>
        <v>-1618000</v>
      </c>
      <c r="E34" s="34">
        <v>2368000</v>
      </c>
      <c r="F34" s="28">
        <f>VLOOKUP(B34,сентябрь!C18:F663,4,0)</f>
        <v>3986000</v>
      </c>
      <c r="G34" s="40">
        <f t="shared" si="11"/>
        <v>0</v>
      </c>
      <c r="H34" s="21">
        <v>3986000</v>
      </c>
      <c r="I34" s="67">
        <f>VLOOKUP(B34,сентябрь!C18:G663,5,0)</f>
        <v>3986000</v>
      </c>
      <c r="J34" s="40">
        <f t="shared" si="12"/>
        <v>0</v>
      </c>
      <c r="K34" s="21">
        <v>3986000</v>
      </c>
    </row>
    <row r="35" spans="1:11" ht="60" x14ac:dyDescent="0.25">
      <c r="A35" s="12" t="s">
        <v>119</v>
      </c>
      <c r="B35" s="18" t="s">
        <v>120</v>
      </c>
      <c r="C35" s="20">
        <f>VLOOKUP(B35,сентябрь!C19:G664,3,0)</f>
        <v>15936000</v>
      </c>
      <c r="D35" s="30">
        <f t="shared" si="13"/>
        <v>-1348000</v>
      </c>
      <c r="E35" s="34">
        <v>14588000</v>
      </c>
      <c r="F35" s="28">
        <f>VLOOKUP(B35,сентябрь!C19:F664,4,0)</f>
        <v>15936000</v>
      </c>
      <c r="G35" s="40">
        <f t="shared" si="11"/>
        <v>0</v>
      </c>
      <c r="H35" s="21">
        <v>15936000</v>
      </c>
      <c r="I35" s="67">
        <f>VLOOKUP(B35,сентябрь!C19:G664,5,0)</f>
        <v>15936000</v>
      </c>
      <c r="J35" s="40">
        <f t="shared" si="12"/>
        <v>0</v>
      </c>
      <c r="K35" s="21">
        <v>15936000</v>
      </c>
    </row>
    <row r="36" spans="1:11" ht="36" x14ac:dyDescent="0.25">
      <c r="A36" s="12" t="s">
        <v>121</v>
      </c>
      <c r="B36" s="18" t="s">
        <v>122</v>
      </c>
      <c r="C36" s="20">
        <f>VLOOKUP(B36,сентябрь!C20:G665,3,0)</f>
        <v>1500000</v>
      </c>
      <c r="D36" s="30">
        <f t="shared" si="13"/>
        <v>150000</v>
      </c>
      <c r="E36" s="34">
        <v>1650000</v>
      </c>
      <c r="F36" s="28">
        <f>VLOOKUP(B36,сентябрь!C20:F665,4,0)</f>
        <v>1500000</v>
      </c>
      <c r="G36" s="40">
        <f t="shared" si="11"/>
        <v>0</v>
      </c>
      <c r="H36" s="21">
        <v>1500000</v>
      </c>
      <c r="I36" s="67">
        <f>VLOOKUP(B36,сентябрь!C20:G665,5,0)</f>
        <v>1500000</v>
      </c>
      <c r="J36" s="40">
        <f t="shared" si="12"/>
        <v>0</v>
      </c>
      <c r="K36" s="21">
        <v>1500000</v>
      </c>
    </row>
    <row r="37" spans="1:11" ht="120" x14ac:dyDescent="0.25">
      <c r="A37" s="12" t="s">
        <v>125</v>
      </c>
      <c r="B37" s="18" t="s">
        <v>126</v>
      </c>
      <c r="C37" s="20">
        <v>0</v>
      </c>
      <c r="D37" s="30">
        <f t="shared" si="13"/>
        <v>208320</v>
      </c>
      <c r="E37" s="34">
        <v>208320</v>
      </c>
      <c r="F37" s="28">
        <v>0</v>
      </c>
      <c r="G37" s="40">
        <f t="shared" si="11"/>
        <v>0</v>
      </c>
      <c r="H37" s="21">
        <v>0</v>
      </c>
      <c r="I37" s="67" t="e">
        <f>VLOOKUP(B37,сентябрь!C21:G666,5,0)</f>
        <v>#N/A</v>
      </c>
      <c r="J37" s="40" t="e">
        <f t="shared" si="12"/>
        <v>#N/A</v>
      </c>
      <c r="K37" s="21">
        <v>0</v>
      </c>
    </row>
    <row r="38" spans="1:11" ht="264" x14ac:dyDescent="0.25">
      <c r="A38" s="12" t="s">
        <v>127</v>
      </c>
      <c r="B38" s="18" t="s">
        <v>128</v>
      </c>
      <c r="C38" s="20">
        <f>VLOOKUP(B38,сентябрь!C22:G667,3,0)</f>
        <v>24450000</v>
      </c>
      <c r="D38" s="30">
        <f t="shared" si="13"/>
        <v>14037000</v>
      </c>
      <c r="E38" s="34">
        <v>38487000</v>
      </c>
      <c r="F38" s="28">
        <f>VLOOKUP(B38,сентябрь!C22:F667,4,0)</f>
        <v>21327000</v>
      </c>
      <c r="G38" s="40">
        <f t="shared" si="11"/>
        <v>0</v>
      </c>
      <c r="H38" s="21">
        <v>21327000</v>
      </c>
      <c r="I38" s="67">
        <f>VLOOKUP(B38,сентябрь!C22:G667,5,0)</f>
        <v>21327000</v>
      </c>
      <c r="J38" s="40">
        <f t="shared" si="12"/>
        <v>0</v>
      </c>
      <c r="K38" s="21">
        <v>21327000</v>
      </c>
    </row>
    <row r="39" spans="1:11" ht="72" x14ac:dyDescent="0.25">
      <c r="A39" s="12" t="s">
        <v>129</v>
      </c>
      <c r="B39" s="18" t="s">
        <v>130</v>
      </c>
      <c r="C39" s="20">
        <f>VLOOKUP(B39,сентябрь!C23:G668,3,0)</f>
        <v>94961335.150000006</v>
      </c>
      <c r="D39" s="30">
        <f t="shared" si="13"/>
        <v>-7641696.6600000113</v>
      </c>
      <c r="E39" s="34">
        <v>87319638.489999995</v>
      </c>
      <c r="F39" s="28">
        <f>VLOOKUP(B39,сентябрь!C23:F668,4,0)</f>
        <v>94548344.439999998</v>
      </c>
      <c r="G39" s="40">
        <f t="shared" si="11"/>
        <v>0</v>
      </c>
      <c r="H39" s="21">
        <v>94548344.439999998</v>
      </c>
      <c r="I39" s="67">
        <f>VLOOKUP(B39,сентябрь!C23:G668,5,0)</f>
        <v>94054181.390000001</v>
      </c>
      <c r="J39" s="40">
        <f t="shared" si="12"/>
        <v>0</v>
      </c>
      <c r="K39" s="21">
        <v>94054181.390000001</v>
      </c>
    </row>
    <row r="40" spans="1:11" ht="48" x14ac:dyDescent="0.25">
      <c r="A40" s="12" t="s">
        <v>131</v>
      </c>
      <c r="B40" s="18" t="s">
        <v>132</v>
      </c>
      <c r="C40" s="20">
        <f>VLOOKUP(B40,сентябрь!C24:G669,3,0)</f>
        <v>5000</v>
      </c>
      <c r="D40" s="30">
        <f t="shared" si="13"/>
        <v>-5000</v>
      </c>
      <c r="E40" s="34">
        <v>0</v>
      </c>
      <c r="F40" s="28">
        <f>VLOOKUP(B40,сентябрь!C24:F669,4,0)</f>
        <v>5000</v>
      </c>
      <c r="G40" s="40">
        <f t="shared" si="11"/>
        <v>0</v>
      </c>
      <c r="H40" s="21">
        <v>5000</v>
      </c>
      <c r="I40" s="67">
        <f>VLOOKUP(B40,сентябрь!C24:G669,5,0)</f>
        <v>5000</v>
      </c>
      <c r="J40" s="40">
        <f t="shared" si="12"/>
        <v>0</v>
      </c>
      <c r="K40" s="21">
        <v>5000</v>
      </c>
    </row>
    <row r="41" spans="1:11" ht="72" x14ac:dyDescent="0.25">
      <c r="A41" s="12" t="s">
        <v>133</v>
      </c>
      <c r="B41" s="18" t="s">
        <v>134</v>
      </c>
      <c r="C41" s="20">
        <f>VLOOKUP(B41,сентябрь!C25:G670,3,0)</f>
        <v>22124039.870000001</v>
      </c>
      <c r="D41" s="30">
        <f t="shared" si="13"/>
        <v>-552139</v>
      </c>
      <c r="E41" s="34">
        <v>21571900.870000001</v>
      </c>
      <c r="F41" s="28">
        <f>VLOOKUP(B41,сентябрь!C25:F670,4,0)</f>
        <v>47259000</v>
      </c>
      <c r="G41" s="40">
        <f t="shared" si="11"/>
        <v>0</v>
      </c>
      <c r="H41" s="21">
        <v>47259000</v>
      </c>
      <c r="I41" s="67">
        <f>VLOOKUP(B41,сентябрь!C25:G670,5,0)</f>
        <v>47259000</v>
      </c>
      <c r="J41" s="40">
        <f t="shared" si="12"/>
        <v>0</v>
      </c>
      <c r="K41" s="21">
        <v>47259000</v>
      </c>
    </row>
    <row r="42" spans="1:11" ht="48" x14ac:dyDescent="0.25">
      <c r="A42" s="12" t="s">
        <v>135</v>
      </c>
      <c r="B42" s="18" t="s">
        <v>136</v>
      </c>
      <c r="C42" s="20">
        <f>VLOOKUP(B42,сентябрь!C26:G671,3,0)</f>
        <v>41544295.280000001</v>
      </c>
      <c r="D42" s="30">
        <f t="shared" si="13"/>
        <v>-4785557.6600000039</v>
      </c>
      <c r="E42" s="34">
        <v>36758737.619999997</v>
      </c>
      <c r="F42" s="28">
        <f>VLOOKUP(B42,сентябрь!C26:F671,4,0)</f>
        <v>44006344.439999998</v>
      </c>
      <c r="G42" s="40">
        <f t="shared" si="11"/>
        <v>0</v>
      </c>
      <c r="H42" s="21">
        <v>44006344.439999998</v>
      </c>
      <c r="I42" s="67">
        <f>VLOOKUP(B42,сентябрь!C26:G671,5,0)</f>
        <v>43512181.390000001</v>
      </c>
      <c r="J42" s="40">
        <f t="shared" si="12"/>
        <v>0</v>
      </c>
      <c r="K42" s="21">
        <v>43512181.390000001</v>
      </c>
    </row>
    <row r="43" spans="1:11" ht="36" x14ac:dyDescent="0.25">
      <c r="A43" s="12" t="s">
        <v>139</v>
      </c>
      <c r="B43" s="18" t="s">
        <v>140</v>
      </c>
      <c r="C43" s="20">
        <f>VLOOKUP(B43,сентябрь!C28:G673,3,0)</f>
        <v>3278000</v>
      </c>
      <c r="D43" s="30">
        <f t="shared" si="13"/>
        <v>-1973000</v>
      </c>
      <c r="E43" s="34">
        <v>1305000</v>
      </c>
      <c r="F43" s="28">
        <f>VLOOKUP(B43,сентябрь!C28:F673,4,0)</f>
        <v>3278000</v>
      </c>
      <c r="G43" s="40">
        <f t="shared" si="11"/>
        <v>0</v>
      </c>
      <c r="H43" s="21">
        <v>3278000</v>
      </c>
      <c r="I43" s="67">
        <f>VLOOKUP(B43,сентябрь!C28:G673,5,0)</f>
        <v>3278000</v>
      </c>
      <c r="J43" s="40">
        <f t="shared" si="12"/>
        <v>0</v>
      </c>
      <c r="K43" s="21">
        <v>3278000</v>
      </c>
    </row>
    <row r="44" spans="1:11" ht="72" x14ac:dyDescent="0.25">
      <c r="A44" s="12" t="s">
        <v>143</v>
      </c>
      <c r="B44" s="18" t="s">
        <v>144</v>
      </c>
      <c r="C44" s="20">
        <f>VLOOKUP(B44,сентябрь!C29:G674,3,0)</f>
        <v>1551000</v>
      </c>
      <c r="D44" s="30">
        <f t="shared" si="13"/>
        <v>-326000</v>
      </c>
      <c r="E44" s="34">
        <v>1225000</v>
      </c>
      <c r="F44" s="28">
        <f>VLOOKUP(B44,сентябрь!C29:F674,4,0)</f>
        <v>0</v>
      </c>
      <c r="G44" s="40">
        <f t="shared" si="11"/>
        <v>0</v>
      </c>
      <c r="H44" s="21">
        <v>0</v>
      </c>
      <c r="I44" s="67">
        <f>VLOOKUP(B44,сентябрь!C29:G674,5,0)</f>
        <v>0</v>
      </c>
      <c r="J44" s="40">
        <f t="shared" si="12"/>
        <v>0</v>
      </c>
      <c r="K44" s="21">
        <v>0</v>
      </c>
    </row>
    <row r="45" spans="1:11" ht="60" x14ac:dyDescent="0.25">
      <c r="A45" s="12" t="s">
        <v>151</v>
      </c>
      <c r="B45" s="18" t="s">
        <v>152</v>
      </c>
      <c r="C45" s="20">
        <f>VLOOKUP(B45,сентябрь!C30:G675,3,0)</f>
        <v>7212982.1299999999</v>
      </c>
      <c r="D45" s="30">
        <f t="shared" si="13"/>
        <v>-1141000</v>
      </c>
      <c r="E45" s="34">
        <v>6071982.1299999999</v>
      </c>
      <c r="F45" s="28">
        <f>VLOOKUP(B45,сентябрь!C30:F675,4,0)</f>
        <v>7805000</v>
      </c>
      <c r="G45" s="40">
        <f t="shared" si="11"/>
        <v>0</v>
      </c>
      <c r="H45" s="21">
        <v>7805000</v>
      </c>
      <c r="I45" s="67">
        <f>VLOOKUP(B45,сентябрь!C30:G675,5,0)</f>
        <v>7805000</v>
      </c>
      <c r="J45" s="40">
        <f t="shared" si="12"/>
        <v>0</v>
      </c>
      <c r="K45" s="21">
        <v>7805000</v>
      </c>
    </row>
    <row r="46" spans="1:11" ht="84" x14ac:dyDescent="0.25">
      <c r="A46" s="12" t="s">
        <v>154</v>
      </c>
      <c r="B46" s="18" t="s">
        <v>155</v>
      </c>
      <c r="C46" s="20">
        <f>VLOOKUP(B46,сентябрь!C32:G677,3,0)</f>
        <v>5302000</v>
      </c>
      <c r="D46" s="30">
        <f t="shared" si="13"/>
        <v>-1141000</v>
      </c>
      <c r="E46" s="34">
        <v>4161000</v>
      </c>
      <c r="F46" s="28">
        <f>VLOOKUP(B46,сентябрь!C32:F677,4,0)</f>
        <v>4805000</v>
      </c>
      <c r="G46" s="40">
        <f t="shared" si="11"/>
        <v>0</v>
      </c>
      <c r="H46" s="21">
        <v>4805000</v>
      </c>
      <c r="I46" s="67">
        <f>VLOOKUP(B46,сентябрь!C32:G677,5,0)</f>
        <v>4805000</v>
      </c>
      <c r="J46" s="40">
        <f t="shared" si="12"/>
        <v>0</v>
      </c>
      <c r="K46" s="21">
        <v>4805000</v>
      </c>
    </row>
    <row r="47" spans="1:11" ht="24" x14ac:dyDescent="0.25">
      <c r="A47" s="12" t="s">
        <v>160</v>
      </c>
      <c r="B47" s="18" t="s">
        <v>161</v>
      </c>
      <c r="C47" s="20">
        <f>VLOOKUP(B47,сентябрь!C33:G678,3,0)</f>
        <v>837600</v>
      </c>
      <c r="D47" s="30">
        <f t="shared" si="13"/>
        <v>418800</v>
      </c>
      <c r="E47" s="34">
        <v>1256400</v>
      </c>
      <c r="F47" s="28">
        <f>VLOOKUP(B47,сентябрь!C33:F678,4,0)</f>
        <v>837600</v>
      </c>
      <c r="G47" s="40">
        <f t="shared" si="11"/>
        <v>0</v>
      </c>
      <c r="H47" s="21">
        <v>837600</v>
      </c>
      <c r="I47" s="67">
        <f>VLOOKUP(B47,сентябрь!C33:G678,5,0)</f>
        <v>1012600</v>
      </c>
      <c r="J47" s="40">
        <f t="shared" si="12"/>
        <v>0</v>
      </c>
      <c r="K47" s="21">
        <v>1012600</v>
      </c>
    </row>
    <row r="48" spans="1:11" ht="228" x14ac:dyDescent="0.25">
      <c r="A48" s="12" t="s">
        <v>162</v>
      </c>
      <c r="B48" s="18" t="s">
        <v>163</v>
      </c>
      <c r="C48" s="20">
        <f>VLOOKUP(B48,сентябрь!C34:G679,3,0)</f>
        <v>837600</v>
      </c>
      <c r="D48" s="30">
        <f t="shared" si="13"/>
        <v>418800</v>
      </c>
      <c r="E48" s="34">
        <v>1256400</v>
      </c>
      <c r="F48" s="28">
        <f>VLOOKUP(B48,сентябрь!C34:F679,4,0)</f>
        <v>837600</v>
      </c>
      <c r="G48" s="40">
        <f t="shared" si="11"/>
        <v>0</v>
      </c>
      <c r="H48" s="21">
        <v>837600</v>
      </c>
      <c r="I48" s="67">
        <f>VLOOKUP(B48,сентябрь!C34:G679,5,0)</f>
        <v>1012600</v>
      </c>
      <c r="J48" s="40">
        <f t="shared" si="12"/>
        <v>0</v>
      </c>
      <c r="K48" s="21">
        <v>1012600</v>
      </c>
    </row>
    <row r="49" spans="1:11" ht="36" x14ac:dyDescent="0.25">
      <c r="A49" s="145" t="s">
        <v>164</v>
      </c>
      <c r="B49" s="146" t="s">
        <v>165</v>
      </c>
      <c r="C49" s="147">
        <f>VLOOKUP(B49,сентябрь!C35:G680,3,0)</f>
        <v>36181718.32</v>
      </c>
      <c r="D49" s="155">
        <f t="shared" si="13"/>
        <v>-339294.79999999702</v>
      </c>
      <c r="E49" s="149">
        <v>35842423.520000003</v>
      </c>
      <c r="F49" s="150">
        <f>VLOOKUP(B49,сентябрь!C35:F680,4,0)</f>
        <v>34231670</v>
      </c>
      <c r="G49" s="151">
        <f t="shared" si="11"/>
        <v>0</v>
      </c>
      <c r="H49" s="152">
        <v>34231670</v>
      </c>
      <c r="I49" s="164">
        <f>VLOOKUP(B49,сентябрь!C35:G680,5,0)</f>
        <v>34206760</v>
      </c>
      <c r="J49" s="151">
        <f t="shared" si="12"/>
        <v>0</v>
      </c>
      <c r="K49" s="152">
        <v>34206760</v>
      </c>
    </row>
    <row r="50" spans="1:11" ht="36" x14ac:dyDescent="0.25">
      <c r="A50" s="12" t="s">
        <v>166</v>
      </c>
      <c r="B50" s="18" t="s">
        <v>167</v>
      </c>
      <c r="C50" s="20">
        <f>VLOOKUP(B50,сентябрь!C36:G681,3,0)</f>
        <v>19744030.32</v>
      </c>
      <c r="D50" s="30">
        <f t="shared" si="13"/>
        <v>2373700</v>
      </c>
      <c r="E50" s="34">
        <v>22117730.32</v>
      </c>
      <c r="F50" s="28">
        <f>VLOOKUP(B50,сентябрь!C36:F681,4,0)</f>
        <v>19548490</v>
      </c>
      <c r="G50" s="40">
        <f t="shared" si="11"/>
        <v>0</v>
      </c>
      <c r="H50" s="21">
        <v>19548490</v>
      </c>
      <c r="I50" s="67">
        <f>VLOOKUP(B50,сентябрь!C36:G681,5,0)</f>
        <v>19548490</v>
      </c>
      <c r="J50" s="40">
        <f t="shared" si="12"/>
        <v>0</v>
      </c>
      <c r="K50" s="21">
        <v>19548490</v>
      </c>
    </row>
    <row r="51" spans="1:11" ht="36" x14ac:dyDescent="0.25">
      <c r="A51" s="12" t="s">
        <v>168</v>
      </c>
      <c r="B51" s="18" t="s">
        <v>169</v>
      </c>
      <c r="C51" s="20">
        <f>VLOOKUP(B51,сентябрь!C37:G682,3,0)</f>
        <v>19744030.32</v>
      </c>
      <c r="D51" s="30">
        <f t="shared" si="13"/>
        <v>1414700</v>
      </c>
      <c r="E51" s="34">
        <v>21158730.32</v>
      </c>
      <c r="F51" s="28">
        <f>VLOOKUP(B51,сентябрь!C37:F682,4,0)</f>
        <v>19548490</v>
      </c>
      <c r="G51" s="40">
        <f t="shared" si="11"/>
        <v>0</v>
      </c>
      <c r="H51" s="21">
        <v>19548490</v>
      </c>
      <c r="I51" s="67">
        <f>VLOOKUP(B51,сентябрь!C37:G682,5,0)</f>
        <v>19548490</v>
      </c>
      <c r="J51" s="40">
        <f t="shared" si="12"/>
        <v>0</v>
      </c>
      <c r="K51" s="21">
        <v>19548490</v>
      </c>
    </row>
    <row r="52" spans="1:11" ht="36" x14ac:dyDescent="0.25">
      <c r="A52" s="12" t="s">
        <v>49</v>
      </c>
      <c r="B52" s="18" t="s">
        <v>170</v>
      </c>
      <c r="C52" s="20">
        <v>0</v>
      </c>
      <c r="D52" s="30">
        <f t="shared" si="13"/>
        <v>959000</v>
      </c>
      <c r="E52" s="34">
        <v>959000</v>
      </c>
      <c r="F52" s="28">
        <v>0</v>
      </c>
      <c r="G52" s="40">
        <f t="shared" si="11"/>
        <v>0</v>
      </c>
      <c r="H52" s="21">
        <v>0</v>
      </c>
      <c r="I52" s="67" t="e">
        <f>VLOOKUP(B52,сентябрь!C38:G683,5,0)</f>
        <v>#N/A</v>
      </c>
      <c r="J52" s="40" t="e">
        <f t="shared" si="12"/>
        <v>#N/A</v>
      </c>
      <c r="K52" s="21">
        <v>0</v>
      </c>
    </row>
    <row r="53" spans="1:11" ht="24" x14ac:dyDescent="0.25">
      <c r="A53" s="12" t="s">
        <v>171</v>
      </c>
      <c r="B53" s="18" t="s">
        <v>172</v>
      </c>
      <c r="C53" s="20">
        <f>VLOOKUP(B53,сентябрь!C39:G684,3,0)</f>
        <v>229000</v>
      </c>
      <c r="D53" s="30">
        <f t="shared" si="13"/>
        <v>44000</v>
      </c>
      <c r="E53" s="34">
        <v>273000</v>
      </c>
      <c r="F53" s="28">
        <f>VLOOKUP(B53,сентябрь!C39:F684,4,0)</f>
        <v>0</v>
      </c>
      <c r="G53" s="40">
        <f t="shared" si="11"/>
        <v>0</v>
      </c>
      <c r="H53" s="21">
        <v>0</v>
      </c>
      <c r="I53" s="67">
        <f>VLOOKUP(B53,сентябрь!C39:G684,5,0)</f>
        <v>0</v>
      </c>
      <c r="J53" s="40">
        <f t="shared" si="12"/>
        <v>0</v>
      </c>
      <c r="K53" s="21">
        <v>0</v>
      </c>
    </row>
    <row r="54" spans="1:11" ht="60" x14ac:dyDescent="0.25">
      <c r="A54" s="12" t="s">
        <v>173</v>
      </c>
      <c r="B54" s="18" t="s">
        <v>174</v>
      </c>
      <c r="C54" s="20">
        <f>VLOOKUP(B54,сентябрь!C40:G685,3,0)</f>
        <v>229000</v>
      </c>
      <c r="D54" s="30">
        <f t="shared" si="13"/>
        <v>44000</v>
      </c>
      <c r="E54" s="34">
        <v>273000</v>
      </c>
      <c r="F54" s="28">
        <f>VLOOKUP(B54,сентябрь!C40:F685,4,0)</f>
        <v>0</v>
      </c>
      <c r="G54" s="40">
        <f t="shared" si="11"/>
        <v>0</v>
      </c>
      <c r="H54" s="21">
        <v>0</v>
      </c>
      <c r="I54" s="67">
        <f>VLOOKUP(B54,сентябрь!C40:G685,5,0)</f>
        <v>0</v>
      </c>
      <c r="J54" s="40">
        <f t="shared" si="12"/>
        <v>0</v>
      </c>
      <c r="K54" s="21">
        <v>0</v>
      </c>
    </row>
    <row r="55" spans="1:11" ht="48" x14ac:dyDescent="0.25">
      <c r="A55" s="12" t="s">
        <v>175</v>
      </c>
      <c r="B55" s="18" t="s">
        <v>176</v>
      </c>
      <c r="C55" s="20">
        <f>VLOOKUP(B55,сентябрь!C41:G686,3,0)</f>
        <v>12902759.68</v>
      </c>
      <c r="D55" s="30">
        <f t="shared" si="13"/>
        <v>-1849795</v>
      </c>
      <c r="E55" s="34">
        <v>11052964.68</v>
      </c>
      <c r="F55" s="28">
        <f>VLOOKUP(B55,сентябрь!C41:F686,4,0)</f>
        <v>13383180</v>
      </c>
      <c r="G55" s="40">
        <f t="shared" si="11"/>
        <v>0</v>
      </c>
      <c r="H55" s="21">
        <v>13383180</v>
      </c>
      <c r="I55" s="67">
        <f>VLOOKUP(B55,сентябрь!C41:G686,5,0)</f>
        <v>13358270</v>
      </c>
      <c r="J55" s="40">
        <f t="shared" si="12"/>
        <v>0</v>
      </c>
      <c r="K55" s="21">
        <v>13358270</v>
      </c>
    </row>
    <row r="56" spans="1:11" ht="36" x14ac:dyDescent="0.25">
      <c r="A56" s="12" t="s">
        <v>177</v>
      </c>
      <c r="B56" s="18" t="s">
        <v>178</v>
      </c>
      <c r="C56" s="20">
        <f>VLOOKUP(B56,сентябрь!C42:G687,3,0)</f>
        <v>12902759.68</v>
      </c>
      <c r="D56" s="30">
        <f t="shared" si="13"/>
        <v>-1849795</v>
      </c>
      <c r="E56" s="34">
        <v>11052964.68</v>
      </c>
      <c r="F56" s="28">
        <f>VLOOKUP(B56,сентябрь!C42:F687,4,0)</f>
        <v>13383180</v>
      </c>
      <c r="G56" s="40">
        <f t="shared" si="11"/>
        <v>0</v>
      </c>
      <c r="H56" s="21">
        <v>13383180</v>
      </c>
      <c r="I56" s="67">
        <f>VLOOKUP(B56,сентябрь!C42:G687,5,0)</f>
        <v>13358270</v>
      </c>
      <c r="J56" s="40">
        <f t="shared" si="12"/>
        <v>0</v>
      </c>
      <c r="K56" s="21">
        <v>13358270</v>
      </c>
    </row>
    <row r="57" spans="1:11" x14ac:dyDescent="0.25">
      <c r="A57" s="12" t="s">
        <v>183</v>
      </c>
      <c r="B57" s="18" t="s">
        <v>184</v>
      </c>
      <c r="C57" s="20">
        <f>VLOOKUP(B57,сентябрь!C43:G688,3,0)</f>
        <v>1629220</v>
      </c>
      <c r="D57" s="30">
        <f t="shared" si="13"/>
        <v>-848541.8</v>
      </c>
      <c r="E57" s="34">
        <v>780678.2</v>
      </c>
      <c r="F57" s="28">
        <f>VLOOKUP(B57,сентябрь!C43:F688,4,0)</f>
        <v>0</v>
      </c>
      <c r="G57" s="40">
        <f t="shared" si="11"/>
        <v>0</v>
      </c>
      <c r="H57" s="21">
        <v>0</v>
      </c>
      <c r="I57" s="67">
        <f>VLOOKUP(B57,сентябрь!C43:G688,5,0)</f>
        <v>0</v>
      </c>
      <c r="J57" s="40">
        <f t="shared" si="12"/>
        <v>0</v>
      </c>
      <c r="K57" s="21">
        <v>0</v>
      </c>
    </row>
    <row r="58" spans="1:11" ht="84" x14ac:dyDescent="0.25">
      <c r="A58" s="12" t="s">
        <v>187</v>
      </c>
      <c r="B58" s="18" t="s">
        <v>188</v>
      </c>
      <c r="C58" s="20">
        <f>VLOOKUP(B58,сентябрь!C44:G689,3,0)</f>
        <v>1629220</v>
      </c>
      <c r="D58" s="30">
        <f t="shared" si="13"/>
        <v>-848541.8</v>
      </c>
      <c r="E58" s="34">
        <v>780678.2</v>
      </c>
      <c r="F58" s="28">
        <f>VLOOKUP(B58,сентябрь!C44:F689,4,0)</f>
        <v>0</v>
      </c>
      <c r="G58" s="40">
        <f t="shared" si="11"/>
        <v>0</v>
      </c>
      <c r="H58" s="21">
        <v>0</v>
      </c>
      <c r="I58" s="67">
        <f>VLOOKUP(B58,сентябрь!C44:G689,5,0)</f>
        <v>0</v>
      </c>
      <c r="J58" s="40">
        <f t="shared" si="12"/>
        <v>0</v>
      </c>
      <c r="K58" s="21">
        <v>0</v>
      </c>
    </row>
    <row r="59" spans="1:11" ht="24" x14ac:dyDescent="0.25">
      <c r="A59" s="12" t="s">
        <v>160</v>
      </c>
      <c r="B59" s="18" t="s">
        <v>195</v>
      </c>
      <c r="C59" s="20">
        <f>VLOOKUP(B59,сентябрь!C45:G690,3,0)</f>
        <v>376708.32</v>
      </c>
      <c r="D59" s="30">
        <f t="shared" si="13"/>
        <v>-58658</v>
      </c>
      <c r="E59" s="34">
        <v>318050.32</v>
      </c>
      <c r="F59" s="28">
        <f>VLOOKUP(B59,сентябрь!C45:F690,4,0)</f>
        <v>0</v>
      </c>
      <c r="G59" s="40">
        <f t="shared" si="11"/>
        <v>0</v>
      </c>
      <c r="H59" s="21">
        <v>0</v>
      </c>
      <c r="I59" s="67">
        <f>VLOOKUP(B59,сентябрь!C45:G690,5,0)</f>
        <v>0</v>
      </c>
      <c r="J59" s="40">
        <f t="shared" si="12"/>
        <v>0</v>
      </c>
      <c r="K59" s="21">
        <v>0</v>
      </c>
    </row>
    <row r="60" spans="1:11" ht="48" x14ac:dyDescent="0.25">
      <c r="A60" s="12" t="s">
        <v>196</v>
      </c>
      <c r="B60" s="18" t="s">
        <v>197</v>
      </c>
      <c r="C60" s="20">
        <f>VLOOKUP(B60,сентябрь!C46:G691,3,0)</f>
        <v>376708.32</v>
      </c>
      <c r="D60" s="30">
        <f t="shared" si="13"/>
        <v>-58658</v>
      </c>
      <c r="E60" s="34">
        <v>318050.32</v>
      </c>
      <c r="F60" s="28">
        <f>VLOOKUP(B60,сентябрь!C46:F691,4,0)</f>
        <v>0</v>
      </c>
      <c r="G60" s="40">
        <f t="shared" si="11"/>
        <v>0</v>
      </c>
      <c r="H60" s="21">
        <v>0</v>
      </c>
      <c r="I60" s="67">
        <f>VLOOKUP(B60,сентябрь!C46:G691,5,0)</f>
        <v>0</v>
      </c>
      <c r="J60" s="40">
        <f t="shared" si="12"/>
        <v>0</v>
      </c>
      <c r="K60" s="21">
        <v>0</v>
      </c>
    </row>
    <row r="61" spans="1:11" x14ac:dyDescent="0.25">
      <c r="A61" s="145" t="s">
        <v>65</v>
      </c>
      <c r="B61" s="146" t="s">
        <v>200</v>
      </c>
      <c r="C61" s="147">
        <f>VLOOKUP(B61,сентябрь!C47:G692,3,0)</f>
        <v>24005323.399999999</v>
      </c>
      <c r="D61" s="155">
        <f t="shared" si="13"/>
        <v>33680</v>
      </c>
      <c r="E61" s="149">
        <v>24039003.399999999</v>
      </c>
      <c r="F61" s="150">
        <f>VLOOKUP(B61,сентябрь!C47:F692,4,0)</f>
        <v>24845730.120000001</v>
      </c>
      <c r="G61" s="151">
        <f t="shared" si="11"/>
        <v>0</v>
      </c>
      <c r="H61" s="152">
        <v>24845730.120000001</v>
      </c>
      <c r="I61" s="164">
        <f>VLOOKUP(B61,сентябрь!C47:G692,5,0)</f>
        <v>24850711.120000001</v>
      </c>
      <c r="J61" s="151">
        <f t="shared" si="12"/>
        <v>0</v>
      </c>
      <c r="K61" s="152">
        <v>24850711.120000001</v>
      </c>
    </row>
    <row r="62" spans="1:11" ht="36" x14ac:dyDescent="0.25">
      <c r="A62" s="12" t="s">
        <v>69</v>
      </c>
      <c r="B62" s="18" t="s">
        <v>201</v>
      </c>
      <c r="C62" s="20">
        <f>VLOOKUP(B62,сентябрь!C48:G693,3,0)</f>
        <v>24005323.399999999</v>
      </c>
      <c r="D62" s="30">
        <f t="shared" si="13"/>
        <v>33680</v>
      </c>
      <c r="E62" s="34">
        <v>24039003.399999999</v>
      </c>
      <c r="F62" s="28">
        <f>VLOOKUP(B62,сентябрь!C48:F693,4,0)</f>
        <v>24845730.120000001</v>
      </c>
      <c r="G62" s="40">
        <f t="shared" si="11"/>
        <v>0</v>
      </c>
      <c r="H62" s="21">
        <v>24845730.120000001</v>
      </c>
      <c r="I62" s="67">
        <f>VLOOKUP(B62,сентябрь!C48:G693,5,0)</f>
        <v>24850711.120000001</v>
      </c>
      <c r="J62" s="40">
        <f t="shared" si="12"/>
        <v>0</v>
      </c>
      <c r="K62" s="21">
        <v>24850711.120000001</v>
      </c>
    </row>
    <row r="63" spans="1:11" x14ac:dyDescent="0.25">
      <c r="A63" s="167" t="s">
        <v>207</v>
      </c>
      <c r="B63" s="168" t="s">
        <v>208</v>
      </c>
      <c r="C63" s="169">
        <f>VLOOKUP(B63,сентябрь!C50:G695,3,0)</f>
        <v>350000</v>
      </c>
      <c r="D63" s="170">
        <f t="shared" si="13"/>
        <v>33680</v>
      </c>
      <c r="E63" s="171">
        <v>383680</v>
      </c>
      <c r="F63" s="172">
        <f>VLOOKUP(B63,сентябрь!C50:F695,4,0)</f>
        <v>350000</v>
      </c>
      <c r="G63" s="173">
        <f t="shared" si="11"/>
        <v>0</v>
      </c>
      <c r="H63" s="174">
        <v>350000</v>
      </c>
      <c r="I63" s="175">
        <f>VLOOKUP(B63,сентябрь!C50:G695,5,0)</f>
        <v>350000</v>
      </c>
      <c r="J63" s="173">
        <f t="shared" si="12"/>
        <v>0</v>
      </c>
      <c r="K63" s="174">
        <v>350000</v>
      </c>
    </row>
    <row r="64" spans="1:11" s="54" customFormat="1" ht="32.25" customHeight="1" x14ac:dyDescent="0.25">
      <c r="A64" s="156" t="s">
        <v>215</v>
      </c>
      <c r="B64" s="157" t="s">
        <v>216</v>
      </c>
      <c r="C64" s="158">
        <f>VLOOKUP(B64,сентябрь!C51:G696,3,0)</f>
        <v>18697200</v>
      </c>
      <c r="D64" s="159">
        <f>E64-C64</f>
        <v>792780</v>
      </c>
      <c r="E64" s="160">
        <v>19489980</v>
      </c>
      <c r="F64" s="161">
        <f>VLOOKUP(B64,сентябрь!C51:F696,4,0)</f>
        <v>18530200</v>
      </c>
      <c r="G64" s="162">
        <f t="shared" ref="G64:G65" si="14">H64-F64</f>
        <v>0</v>
      </c>
      <c r="H64" s="163">
        <v>18530200</v>
      </c>
      <c r="I64" s="158">
        <v>18573200</v>
      </c>
      <c r="J64" s="166">
        <f t="shared" ref="J64:J65" si="15">K64-I64</f>
        <v>0</v>
      </c>
      <c r="K64" s="163">
        <v>18573200</v>
      </c>
    </row>
    <row r="65" spans="1:11" ht="23.25" customHeight="1" x14ac:dyDescent="0.25">
      <c r="A65" s="145" t="s">
        <v>217</v>
      </c>
      <c r="B65" s="146" t="s">
        <v>218</v>
      </c>
      <c r="C65" s="147">
        <f>VLOOKUP(B65,сентябрь!C52:G697,3,0)</f>
        <v>8245200</v>
      </c>
      <c r="D65" s="155">
        <f>E65-C65</f>
        <v>670000</v>
      </c>
      <c r="E65" s="149">
        <v>8915200</v>
      </c>
      <c r="F65" s="150">
        <f>VLOOKUP(B65,сентябрь!C52:F697,4,0)</f>
        <v>8245200</v>
      </c>
      <c r="G65" s="151">
        <f t="shared" si="14"/>
        <v>0</v>
      </c>
      <c r="H65" s="152">
        <v>8245200</v>
      </c>
      <c r="I65" s="147">
        <v>8245200</v>
      </c>
      <c r="J65" s="153">
        <f t="shared" si="15"/>
        <v>0</v>
      </c>
      <c r="K65" s="152">
        <v>8245200</v>
      </c>
    </row>
    <row r="66" spans="1:11" ht="36" x14ac:dyDescent="0.25">
      <c r="A66" s="12" t="s">
        <v>219</v>
      </c>
      <c r="B66" s="18" t="s">
        <v>220</v>
      </c>
      <c r="C66" s="20">
        <v>0</v>
      </c>
      <c r="D66" s="30">
        <f>E66-C66</f>
        <v>900000</v>
      </c>
      <c r="E66" s="34">
        <v>900000</v>
      </c>
      <c r="F66" s="28">
        <v>0</v>
      </c>
      <c r="G66" s="40">
        <f>H66-F66</f>
        <v>0</v>
      </c>
      <c r="H66" s="21">
        <v>0</v>
      </c>
      <c r="I66" s="28">
        <v>0</v>
      </c>
      <c r="J66" s="40">
        <f>K66-I66</f>
        <v>0</v>
      </c>
      <c r="K66" s="21">
        <v>0</v>
      </c>
    </row>
    <row r="67" spans="1:11" ht="24" x14ac:dyDescent="0.25">
      <c r="A67" s="12" t="s">
        <v>222</v>
      </c>
      <c r="B67" s="18" t="s">
        <v>223</v>
      </c>
      <c r="C67" s="20">
        <v>0</v>
      </c>
      <c r="D67" s="30">
        <f>E67-C67</f>
        <v>900000</v>
      </c>
      <c r="E67" s="34">
        <v>900000</v>
      </c>
      <c r="F67" s="28">
        <v>0</v>
      </c>
      <c r="G67" s="40">
        <f>H67-F67</f>
        <v>0</v>
      </c>
      <c r="H67" s="21">
        <v>0</v>
      </c>
      <c r="I67" s="28">
        <v>0</v>
      </c>
      <c r="J67" s="40">
        <f>K67-I67</f>
        <v>0</v>
      </c>
      <c r="K67" s="21">
        <v>0</v>
      </c>
    </row>
    <row r="68" spans="1:11" ht="36" x14ac:dyDescent="0.25">
      <c r="A68" s="12" t="s">
        <v>225</v>
      </c>
      <c r="B68" s="18" t="s">
        <v>226</v>
      </c>
      <c r="C68" s="20">
        <f>VLOOKUP(B68,сентябрь!C55:G700,3,0)</f>
        <v>8245200</v>
      </c>
      <c r="D68" s="30">
        <f t="shared" ref="D68:D71" si="16">E68-C68</f>
        <v>-230000</v>
      </c>
      <c r="E68" s="34">
        <v>8015200</v>
      </c>
      <c r="F68" s="28">
        <f>VLOOKUP(B68,сентябрь!C55:F700,4,0)</f>
        <v>8245200</v>
      </c>
      <c r="G68" s="40">
        <f t="shared" ref="G68:G69" si="17">H68-F68</f>
        <v>0</v>
      </c>
      <c r="H68" s="21">
        <v>8245200</v>
      </c>
      <c r="I68" s="28">
        <v>8245200</v>
      </c>
      <c r="J68" s="40">
        <f t="shared" ref="J68:J69" si="18">K68-I68</f>
        <v>0</v>
      </c>
      <c r="K68" s="21">
        <v>8245200</v>
      </c>
    </row>
    <row r="69" spans="1:11" ht="36" x14ac:dyDescent="0.25">
      <c r="A69" s="12" t="s">
        <v>227</v>
      </c>
      <c r="B69" s="18" t="s">
        <v>228</v>
      </c>
      <c r="C69" s="20">
        <f>VLOOKUP(B69,сентябрь!C56:G701,3,0)</f>
        <v>8245200</v>
      </c>
      <c r="D69" s="30">
        <f t="shared" si="16"/>
        <v>-230000</v>
      </c>
      <c r="E69" s="34">
        <v>8015200</v>
      </c>
      <c r="F69" s="28">
        <f>VLOOKUP(B69,сентябрь!C56:F701,4,0)</f>
        <v>8245200</v>
      </c>
      <c r="G69" s="40">
        <f t="shared" si="17"/>
        <v>0</v>
      </c>
      <c r="H69" s="21">
        <v>8245200</v>
      </c>
      <c r="I69" s="28">
        <v>8245200</v>
      </c>
      <c r="J69" s="40">
        <f t="shared" si="18"/>
        <v>0</v>
      </c>
      <c r="K69" s="21">
        <v>8245200</v>
      </c>
    </row>
    <row r="70" spans="1:11" ht="24" x14ac:dyDescent="0.25">
      <c r="A70" s="145" t="s">
        <v>231</v>
      </c>
      <c r="B70" s="146" t="s">
        <v>232</v>
      </c>
      <c r="C70" s="147">
        <f>VLOOKUP(B70,сентябрь!C57:G702,3,0)</f>
        <v>7528000</v>
      </c>
      <c r="D70" s="155">
        <f t="shared" si="16"/>
        <v>122780</v>
      </c>
      <c r="E70" s="149">
        <v>7650780</v>
      </c>
      <c r="F70" s="150">
        <f>VLOOKUP(B70,сентябрь!C57:F702,4,0)</f>
        <v>7342000</v>
      </c>
      <c r="G70" s="151">
        <f t="shared" ref="G70:G75" si="19">H70-F70</f>
        <v>0</v>
      </c>
      <c r="H70" s="152">
        <v>7342000</v>
      </c>
      <c r="I70" s="150">
        <v>7370000</v>
      </c>
      <c r="J70" s="151">
        <f t="shared" ref="J70:J75" si="20">K70-I70</f>
        <v>0</v>
      </c>
      <c r="K70" s="152">
        <v>7370000</v>
      </c>
    </row>
    <row r="71" spans="1:11" ht="24" x14ac:dyDescent="0.25">
      <c r="A71" s="12" t="s">
        <v>233</v>
      </c>
      <c r="B71" s="18" t="s">
        <v>234</v>
      </c>
      <c r="C71" s="20">
        <f>VLOOKUP(B71,сентябрь!C58:G703,3,0)</f>
        <v>7528000</v>
      </c>
      <c r="D71" s="30">
        <f t="shared" si="16"/>
        <v>122780</v>
      </c>
      <c r="E71" s="34">
        <v>7650780</v>
      </c>
      <c r="F71" s="28">
        <f>VLOOKUP(B71,сентябрь!C58:F703,4,0)</f>
        <v>7342000</v>
      </c>
      <c r="G71" s="40">
        <f t="shared" si="19"/>
        <v>0</v>
      </c>
      <c r="H71" s="21">
        <v>7342000</v>
      </c>
      <c r="I71" s="28">
        <v>7370000</v>
      </c>
      <c r="J71" s="40">
        <f t="shared" si="20"/>
        <v>0</v>
      </c>
      <c r="K71" s="21">
        <v>7370000</v>
      </c>
    </row>
    <row r="72" spans="1:11" ht="48" x14ac:dyDescent="0.25">
      <c r="A72" s="55" t="s">
        <v>333</v>
      </c>
      <c r="B72" s="56" t="s">
        <v>334</v>
      </c>
      <c r="C72" s="20">
        <f>VLOOKUP(B72,сентябрь!C59:G704,3,0)</f>
        <v>400000</v>
      </c>
      <c r="D72" s="30">
        <f>E72-C72</f>
        <v>122780</v>
      </c>
      <c r="E72" s="34">
        <v>522780</v>
      </c>
      <c r="F72" s="28">
        <f>VLOOKUP(B72,сентябрь!C59:F704,4,0)</f>
        <v>0</v>
      </c>
      <c r="G72" s="40">
        <f t="shared" si="19"/>
        <v>0</v>
      </c>
      <c r="H72" s="21">
        <v>0</v>
      </c>
      <c r="I72" s="28">
        <v>0</v>
      </c>
      <c r="J72" s="32">
        <f t="shared" si="20"/>
        <v>0</v>
      </c>
      <c r="K72" s="21">
        <v>0</v>
      </c>
    </row>
    <row r="73" spans="1:11" s="54" customFormat="1" ht="29.25" customHeight="1" x14ac:dyDescent="0.25">
      <c r="A73" s="156" t="s">
        <v>239</v>
      </c>
      <c r="B73" s="157" t="s">
        <v>240</v>
      </c>
      <c r="C73" s="158">
        <f>VLOOKUP(B73,сентябрь!C60:G705,3,0)</f>
        <v>154000000</v>
      </c>
      <c r="D73" s="159">
        <f t="shared" ref="D73:D74" si="21">E73-C73</f>
        <v>7949279.8300000131</v>
      </c>
      <c r="E73" s="160">
        <v>161949279.83000001</v>
      </c>
      <c r="F73" s="161">
        <f>VLOOKUP(B73,сентябрь!C60:F705,4,0)</f>
        <v>230095780</v>
      </c>
      <c r="G73" s="162">
        <f t="shared" si="19"/>
        <v>0</v>
      </c>
      <c r="H73" s="163">
        <v>230095780</v>
      </c>
      <c r="I73" s="158">
        <v>140598500</v>
      </c>
      <c r="J73" s="159">
        <f t="shared" si="20"/>
        <v>0</v>
      </c>
      <c r="K73" s="160">
        <v>140598500</v>
      </c>
    </row>
    <row r="74" spans="1:11" ht="24" x14ac:dyDescent="0.25">
      <c r="A74" s="145" t="s">
        <v>241</v>
      </c>
      <c r="B74" s="146" t="s">
        <v>242</v>
      </c>
      <c r="C74" s="147">
        <f>VLOOKUP(B74,сентябрь!C61:G706,3,0)</f>
        <v>65769300</v>
      </c>
      <c r="D74" s="155">
        <f t="shared" si="21"/>
        <v>4956073.9399999976</v>
      </c>
      <c r="E74" s="149">
        <v>70725373.939999998</v>
      </c>
      <c r="F74" s="150">
        <f>VLOOKUP(B74,сентябрь!C61:F706,4,0)</f>
        <v>153230780</v>
      </c>
      <c r="G74" s="151">
        <f t="shared" si="19"/>
        <v>0</v>
      </c>
      <c r="H74" s="152">
        <v>153230780</v>
      </c>
      <c r="I74" s="147">
        <v>63733500</v>
      </c>
      <c r="J74" s="155">
        <f t="shared" si="20"/>
        <v>0</v>
      </c>
      <c r="K74" s="149">
        <v>63733500</v>
      </c>
    </row>
    <row r="75" spans="1:11" ht="36" x14ac:dyDescent="0.25">
      <c r="A75" s="12" t="s">
        <v>243</v>
      </c>
      <c r="B75" s="18" t="s">
        <v>244</v>
      </c>
      <c r="C75" s="20">
        <f>VLOOKUP(B75,сентябрь!C62:G707,3,0)</f>
        <v>65769300</v>
      </c>
      <c r="D75" s="30">
        <f t="shared" ref="D75:D84" si="22">E75-C75</f>
        <v>4956073.9399999976</v>
      </c>
      <c r="E75" s="34">
        <v>70725373.939999998</v>
      </c>
      <c r="F75" s="28">
        <f>VLOOKUP(B75,сентябрь!C62:F707,4,0)</f>
        <v>63733500</v>
      </c>
      <c r="G75" s="40">
        <f t="shared" si="19"/>
        <v>-477590</v>
      </c>
      <c r="H75" s="21">
        <v>63255910</v>
      </c>
      <c r="I75" s="20">
        <v>63733500</v>
      </c>
      <c r="J75" s="30">
        <f t="shared" si="20"/>
        <v>0</v>
      </c>
      <c r="K75" s="34">
        <v>63733500</v>
      </c>
    </row>
    <row r="76" spans="1:11" ht="36" x14ac:dyDescent="0.25">
      <c r="A76" s="12" t="s">
        <v>245</v>
      </c>
      <c r="B76" s="18" t="s">
        <v>246</v>
      </c>
      <c r="C76" s="20">
        <f>VLOOKUP(B76,сентябрь!C63:G708,3,0)</f>
        <v>3611600</v>
      </c>
      <c r="D76" s="30">
        <f t="shared" si="22"/>
        <v>100000</v>
      </c>
      <c r="E76" s="34">
        <v>3711600</v>
      </c>
      <c r="F76" s="28">
        <f>VLOOKUP(B76,сентябрь!C63:F708,4,0)</f>
        <v>3611600</v>
      </c>
      <c r="G76" s="40">
        <f t="shared" ref="G76:G84" si="23">H76-F76</f>
        <v>0</v>
      </c>
      <c r="H76" s="21">
        <v>3611600</v>
      </c>
      <c r="I76" s="28">
        <v>3611600</v>
      </c>
      <c r="J76" s="33">
        <f t="shared" ref="J76:J84" si="24">K76-I76</f>
        <v>0</v>
      </c>
      <c r="K76" s="21">
        <v>3611600</v>
      </c>
    </row>
    <row r="77" spans="1:11" ht="36" x14ac:dyDescent="0.25">
      <c r="A77" s="12" t="s">
        <v>247</v>
      </c>
      <c r="B77" s="18" t="s">
        <v>248</v>
      </c>
      <c r="C77" s="20">
        <f>VLOOKUP(B77,сентябрь!C64:G709,3,0)</f>
        <v>62157700</v>
      </c>
      <c r="D77" s="30">
        <f t="shared" si="22"/>
        <v>4856073.9399999976</v>
      </c>
      <c r="E77" s="34">
        <v>67013773.939999998</v>
      </c>
      <c r="F77" s="28">
        <f>VLOOKUP(B77,сентябрь!C64:F709,4,0)</f>
        <v>60121900</v>
      </c>
      <c r="G77" s="40">
        <f t="shared" si="23"/>
        <v>-477590</v>
      </c>
      <c r="H77" s="21">
        <v>59644310</v>
      </c>
      <c r="I77" s="20">
        <v>60121900</v>
      </c>
      <c r="J77" s="14">
        <f t="shared" si="24"/>
        <v>0</v>
      </c>
      <c r="K77" s="21">
        <v>60121900</v>
      </c>
    </row>
    <row r="78" spans="1:11" ht="25.5" customHeight="1" x14ac:dyDescent="0.25">
      <c r="A78" s="12" t="s">
        <v>249</v>
      </c>
      <c r="B78" s="18" t="s">
        <v>250</v>
      </c>
      <c r="C78" s="20">
        <f>VLOOKUP(B78,сентябрь!C65:G710,3,0)</f>
        <v>0</v>
      </c>
      <c r="D78" s="30">
        <f t="shared" si="22"/>
        <v>0</v>
      </c>
      <c r="E78" s="34">
        <v>0</v>
      </c>
      <c r="F78" s="28">
        <f>VLOOKUP(B78,сентябрь!C65:F710,4,0)</f>
        <v>89497280</v>
      </c>
      <c r="G78" s="40">
        <f t="shared" si="23"/>
        <v>477590</v>
      </c>
      <c r="H78" s="21">
        <v>89974870</v>
      </c>
      <c r="I78" s="28">
        <v>0</v>
      </c>
      <c r="J78" s="40">
        <f t="shared" si="24"/>
        <v>0</v>
      </c>
      <c r="K78" s="21">
        <v>0</v>
      </c>
    </row>
    <row r="79" spans="1:11" ht="24" x14ac:dyDescent="0.25">
      <c r="A79" s="12" t="s">
        <v>251</v>
      </c>
      <c r="B79" s="18" t="s">
        <v>252</v>
      </c>
      <c r="C79" s="20">
        <f>VLOOKUP(B79,сентябрь!C66:G711,3,0)</f>
        <v>0</v>
      </c>
      <c r="D79" s="30">
        <f t="shared" si="22"/>
        <v>0</v>
      </c>
      <c r="E79" s="34">
        <v>0</v>
      </c>
      <c r="F79" s="28">
        <f>VLOOKUP(B79,сентябрь!C66:F711,4,0)</f>
        <v>89497280</v>
      </c>
      <c r="G79" s="40">
        <f t="shared" si="23"/>
        <v>477590</v>
      </c>
      <c r="H79" s="21">
        <v>89974870</v>
      </c>
      <c r="I79" s="28">
        <v>0</v>
      </c>
      <c r="J79" s="40">
        <f t="shared" si="24"/>
        <v>0</v>
      </c>
      <c r="K79" s="21">
        <v>0</v>
      </c>
    </row>
    <row r="80" spans="1:11" ht="21" customHeight="1" x14ac:dyDescent="0.25">
      <c r="A80" s="145" t="s">
        <v>255</v>
      </c>
      <c r="B80" s="146" t="s">
        <v>256</v>
      </c>
      <c r="C80" s="147">
        <f>VLOOKUP(B80,сентябрь!C67:G712,3,0)</f>
        <v>88230700</v>
      </c>
      <c r="D80" s="155">
        <f t="shared" si="22"/>
        <v>2993205.8900000006</v>
      </c>
      <c r="E80" s="149">
        <v>91223905.890000001</v>
      </c>
      <c r="F80" s="150">
        <f>VLOOKUP(B80,сентябрь!C67:F712,4,0)</f>
        <v>76865000</v>
      </c>
      <c r="G80" s="151">
        <f t="shared" si="23"/>
        <v>0</v>
      </c>
      <c r="H80" s="152">
        <v>76865000</v>
      </c>
      <c r="I80" s="150">
        <v>76865000</v>
      </c>
      <c r="J80" s="151">
        <f t="shared" si="24"/>
        <v>0</v>
      </c>
      <c r="K80" s="152">
        <v>76865000</v>
      </c>
    </row>
    <row r="81" spans="1:11" ht="24" x14ac:dyDescent="0.25">
      <c r="A81" s="12" t="s">
        <v>257</v>
      </c>
      <c r="B81" s="18" t="s">
        <v>258</v>
      </c>
      <c r="C81" s="20">
        <f>VLOOKUP(B81,сентябрь!C68:G713,3,0)</f>
        <v>88230700</v>
      </c>
      <c r="D81" s="30">
        <f t="shared" si="22"/>
        <v>681205.8900000006</v>
      </c>
      <c r="E81" s="34">
        <v>88911905.890000001</v>
      </c>
      <c r="F81" s="28">
        <f>VLOOKUP(B81,сентябрь!C68:F713,4,0)</f>
        <v>76865000</v>
      </c>
      <c r="G81" s="40">
        <f t="shared" si="23"/>
        <v>0</v>
      </c>
      <c r="H81" s="21">
        <v>76865000</v>
      </c>
      <c r="I81" s="28">
        <v>76865000</v>
      </c>
      <c r="J81" s="40">
        <f t="shared" si="24"/>
        <v>0</v>
      </c>
      <c r="K81" s="21">
        <v>76865000</v>
      </c>
    </row>
    <row r="82" spans="1:11" ht="36" x14ac:dyDescent="0.25">
      <c r="A82" s="12" t="s">
        <v>259</v>
      </c>
      <c r="B82" s="18" t="s">
        <v>260</v>
      </c>
      <c r="C82" s="20">
        <f>VLOOKUP(B82,сентябрь!C69:G714,3,0)</f>
        <v>87930700</v>
      </c>
      <c r="D82" s="30">
        <f t="shared" si="22"/>
        <v>681205.8900000006</v>
      </c>
      <c r="E82" s="34">
        <v>88611905.890000001</v>
      </c>
      <c r="F82" s="28">
        <f>VLOOKUP(B82,сентябрь!C69:F714,4,0)</f>
        <v>76565000</v>
      </c>
      <c r="G82" s="40">
        <f t="shared" si="23"/>
        <v>0</v>
      </c>
      <c r="H82" s="21">
        <v>76565000</v>
      </c>
      <c r="I82" s="28">
        <v>76565000</v>
      </c>
      <c r="J82" s="40">
        <f t="shared" si="24"/>
        <v>0</v>
      </c>
      <c r="K82" s="21">
        <v>76565000</v>
      </c>
    </row>
    <row r="83" spans="1:11" ht="48" x14ac:dyDescent="0.25">
      <c r="A83" s="12" t="s">
        <v>261</v>
      </c>
      <c r="B83" s="18" t="s">
        <v>262</v>
      </c>
      <c r="C83" s="20">
        <v>0</v>
      </c>
      <c r="D83" s="30">
        <f t="shared" si="22"/>
        <v>2312000</v>
      </c>
      <c r="E83" s="34">
        <v>2312000</v>
      </c>
      <c r="F83" s="28">
        <v>0</v>
      </c>
      <c r="G83" s="40">
        <f t="shared" si="23"/>
        <v>0</v>
      </c>
      <c r="H83" s="21">
        <v>0</v>
      </c>
      <c r="I83" s="28">
        <v>0</v>
      </c>
      <c r="J83" s="40">
        <f t="shared" si="24"/>
        <v>0</v>
      </c>
      <c r="K83" s="21">
        <v>0</v>
      </c>
    </row>
    <row r="84" spans="1:11" ht="36" x14ac:dyDescent="0.25">
      <c r="A84" s="12" t="s">
        <v>49</v>
      </c>
      <c r="B84" s="18" t="s">
        <v>265</v>
      </c>
      <c r="C84" s="20">
        <v>0</v>
      </c>
      <c r="D84" s="30">
        <f t="shared" si="22"/>
        <v>2312000</v>
      </c>
      <c r="E84" s="34">
        <v>2312000</v>
      </c>
      <c r="F84" s="28">
        <v>0</v>
      </c>
      <c r="G84" s="40">
        <f t="shared" si="23"/>
        <v>0</v>
      </c>
      <c r="H84" s="21">
        <v>0</v>
      </c>
      <c r="I84" s="28">
        <v>0</v>
      </c>
      <c r="J84" s="40">
        <f t="shared" si="24"/>
        <v>0</v>
      </c>
      <c r="K84" s="21">
        <v>0</v>
      </c>
    </row>
    <row r="85" spans="1:11" s="54" customFormat="1" ht="43.5" customHeight="1" x14ac:dyDescent="0.25">
      <c r="A85" s="156" t="s">
        <v>5</v>
      </c>
      <c r="B85" s="157" t="s">
        <v>6</v>
      </c>
      <c r="C85" s="158">
        <f>VLOOKUP(B85,сентябрь!C72:G717,3,0)</f>
        <v>72148342.150000006</v>
      </c>
      <c r="D85" s="159">
        <f t="shared" ref="D85:D86" si="25">E85-C85</f>
        <v>-356680</v>
      </c>
      <c r="E85" s="160">
        <v>71791662.150000006</v>
      </c>
      <c r="F85" s="161">
        <f>VLOOKUP(B85,сентябрь!C72:F717,4,0)</f>
        <v>69547307.090000004</v>
      </c>
      <c r="G85" s="162">
        <f t="shared" ref="G85:G86" si="26">H85-F85</f>
        <v>0</v>
      </c>
      <c r="H85" s="163">
        <v>69547307.090000004</v>
      </c>
      <c r="I85" s="161">
        <v>70169307.090000004</v>
      </c>
      <c r="J85" s="166">
        <f t="shared" ref="J85:J86" si="27">K85-I85</f>
        <v>0</v>
      </c>
      <c r="K85" s="163">
        <v>70169307.090000004</v>
      </c>
    </row>
    <row r="86" spans="1:11" ht="24" x14ac:dyDescent="0.25">
      <c r="A86" s="145" t="s">
        <v>7</v>
      </c>
      <c r="B86" s="146" t="s">
        <v>8</v>
      </c>
      <c r="C86" s="147">
        <f>VLOOKUP(B86,сентябрь!C73:G718,3,0)</f>
        <v>21997037.149999999</v>
      </c>
      <c r="D86" s="155">
        <f t="shared" si="25"/>
        <v>-323000</v>
      </c>
      <c r="E86" s="149">
        <v>21674037.149999999</v>
      </c>
      <c r="F86" s="150">
        <f>VLOOKUP(B86,сентябрь!C73:F718,4,0)</f>
        <v>20356002.09</v>
      </c>
      <c r="G86" s="151">
        <f t="shared" si="26"/>
        <v>0</v>
      </c>
      <c r="H86" s="152">
        <v>20356002.09</v>
      </c>
      <c r="I86" s="150">
        <v>20626002.09</v>
      </c>
      <c r="J86" s="153">
        <f t="shared" si="27"/>
        <v>0</v>
      </c>
      <c r="K86" s="152">
        <v>20626002.09</v>
      </c>
    </row>
    <row r="87" spans="1:11" ht="60" x14ac:dyDescent="0.25">
      <c r="A87" s="167" t="s">
        <v>61</v>
      </c>
      <c r="B87" s="168" t="s">
        <v>62</v>
      </c>
      <c r="C87" s="169">
        <f>VLOOKUP(B87,сентябрь!C74:G719,3,0)</f>
        <v>873000</v>
      </c>
      <c r="D87" s="170">
        <f>E87-C87</f>
        <v>-323000</v>
      </c>
      <c r="E87" s="171">
        <v>550000</v>
      </c>
      <c r="F87" s="172">
        <f>VLOOKUP(B87,сентябрь!C74:F719,4,0)</f>
        <v>873000</v>
      </c>
      <c r="G87" s="173">
        <f>H87-F87</f>
        <v>0</v>
      </c>
      <c r="H87" s="174">
        <v>873000</v>
      </c>
      <c r="I87" s="176">
        <v>873000</v>
      </c>
      <c r="J87" s="173">
        <f>K87-I87</f>
        <v>0</v>
      </c>
      <c r="K87" s="174">
        <v>873000</v>
      </c>
    </row>
    <row r="88" spans="1:11" ht="24" x14ac:dyDescent="0.25">
      <c r="A88" s="145" t="s">
        <v>67</v>
      </c>
      <c r="B88" s="146" t="s">
        <v>68</v>
      </c>
      <c r="C88" s="147">
        <f>VLOOKUP(B88,сентябрь!C75:G720,3,0)</f>
        <v>2784547</v>
      </c>
      <c r="D88" s="155">
        <f>E88-C88</f>
        <v>-33680</v>
      </c>
      <c r="E88" s="149">
        <v>2750867</v>
      </c>
      <c r="F88" s="150">
        <f>VLOOKUP(B88,сентябрь!C75:F720,4,0)</f>
        <v>2734547</v>
      </c>
      <c r="G88" s="151">
        <f>H88-F88</f>
        <v>0</v>
      </c>
      <c r="H88" s="152">
        <v>2734547</v>
      </c>
      <c r="I88" s="150">
        <v>2924547</v>
      </c>
      <c r="J88" s="153">
        <f>K88-I88</f>
        <v>0</v>
      </c>
      <c r="K88" s="152">
        <v>2924547</v>
      </c>
    </row>
    <row r="89" spans="1:11" ht="60" x14ac:dyDescent="0.25">
      <c r="A89" s="12" t="s">
        <v>91</v>
      </c>
      <c r="B89" s="18" t="s">
        <v>92</v>
      </c>
      <c r="C89" s="20">
        <f>VLOOKUP(B89,сентябрь!C76:G721,3,0)</f>
        <v>171800</v>
      </c>
      <c r="D89" s="30">
        <f>E89-C89</f>
        <v>-33680</v>
      </c>
      <c r="E89" s="34">
        <v>138120</v>
      </c>
      <c r="F89" s="28">
        <f>VLOOKUP(B89,сентябрь!C76:F721,4,0)</f>
        <v>121800</v>
      </c>
      <c r="G89" s="40">
        <f>H89-F89</f>
        <v>0</v>
      </c>
      <c r="H89" s="21">
        <v>121800</v>
      </c>
      <c r="I89" s="28">
        <v>311800</v>
      </c>
      <c r="J89" s="14">
        <f>K89-I89</f>
        <v>0</v>
      </c>
      <c r="K89" s="21">
        <v>311800</v>
      </c>
    </row>
    <row r="90" spans="1:11" ht="24" x14ac:dyDescent="0.25">
      <c r="A90" s="12" t="s">
        <v>80</v>
      </c>
      <c r="B90" s="18" t="s">
        <v>93</v>
      </c>
      <c r="C90" s="20">
        <f>VLOOKUP(B90,сентябрь!C77:G722,3,0)</f>
        <v>171800</v>
      </c>
      <c r="D90" s="30">
        <f>E90-C90</f>
        <v>-33680</v>
      </c>
      <c r="E90" s="34">
        <v>138120</v>
      </c>
      <c r="F90" s="28">
        <f>VLOOKUP(B90,сентябрь!C77:F722,4,0)</f>
        <v>121800</v>
      </c>
      <c r="G90" s="40">
        <f>H90-F90</f>
        <v>0</v>
      </c>
      <c r="H90" s="21">
        <v>121800</v>
      </c>
      <c r="I90" s="68">
        <v>311800</v>
      </c>
      <c r="J90" s="40">
        <f>K90-I90</f>
        <v>0</v>
      </c>
      <c r="K90" s="21">
        <v>311800</v>
      </c>
    </row>
    <row r="91" spans="1:11" s="54" customFormat="1" ht="24" x14ac:dyDescent="0.25">
      <c r="A91" s="156" t="s">
        <v>181</v>
      </c>
      <c r="B91" s="157" t="s">
        <v>182</v>
      </c>
      <c r="C91" s="158">
        <f>VLOOKUP(B91,сентябрь!C78:G723,3,0)</f>
        <v>284514234.69999999</v>
      </c>
      <c r="D91" s="159">
        <f t="shared" ref="D91:D128" si="28">E91-C91</f>
        <v>-1844636.2400000095</v>
      </c>
      <c r="E91" s="160">
        <v>282669598.45999998</v>
      </c>
      <c r="F91" s="161">
        <f>VLOOKUP(B91,сентябрь!C78:F723,4,0)</f>
        <v>290207720.31999999</v>
      </c>
      <c r="G91" s="162">
        <f t="shared" ref="G91:G128" si="29">H91-F91</f>
        <v>0</v>
      </c>
      <c r="H91" s="163">
        <v>290207720.31999999</v>
      </c>
      <c r="I91" s="158">
        <f>VLOOKUP(B91,сентябрь!C11:G654,5,0)</f>
        <v>290333320.31999999</v>
      </c>
      <c r="J91" s="162">
        <f t="shared" ref="J91:J129" si="30">K91-I91</f>
        <v>0</v>
      </c>
      <c r="K91" s="163">
        <v>290333320.31999999</v>
      </c>
    </row>
    <row r="92" spans="1:11" ht="24" x14ac:dyDescent="0.25">
      <c r="A92" s="145" t="s">
        <v>185</v>
      </c>
      <c r="B92" s="146" t="s">
        <v>186</v>
      </c>
      <c r="C92" s="147">
        <f>VLOOKUP(B92,сентябрь!C79:G724,3,0)</f>
        <v>29956619</v>
      </c>
      <c r="D92" s="155">
        <f t="shared" si="28"/>
        <v>-1275818.9600000009</v>
      </c>
      <c r="E92" s="149">
        <v>28680800.039999999</v>
      </c>
      <c r="F92" s="150">
        <f>VLOOKUP(B92,сентябрь!C79:F724,4,0)</f>
        <v>29562203</v>
      </c>
      <c r="G92" s="151">
        <f t="shared" si="29"/>
        <v>0</v>
      </c>
      <c r="H92" s="152">
        <v>29562203</v>
      </c>
      <c r="I92" s="147">
        <f>VLOOKUP(B92,сентябрь!C12:G655,5,0)</f>
        <v>29562203</v>
      </c>
      <c r="J92" s="151">
        <f t="shared" si="30"/>
        <v>0</v>
      </c>
      <c r="K92" s="152">
        <v>29562203</v>
      </c>
    </row>
    <row r="93" spans="1:11" ht="36" x14ac:dyDescent="0.25">
      <c r="A93" s="12" t="s">
        <v>191</v>
      </c>
      <c r="B93" s="18" t="s">
        <v>192</v>
      </c>
      <c r="C93" s="20">
        <f>VLOOKUP(B93,сентябрь!C80:G725,3,0)</f>
        <v>28570619</v>
      </c>
      <c r="D93" s="30">
        <f t="shared" si="28"/>
        <v>-1275818.9600000009</v>
      </c>
      <c r="E93" s="34">
        <v>27294800.039999999</v>
      </c>
      <c r="F93" s="28">
        <f>VLOOKUP(B93,сентябрь!C80:F725,4,0)</f>
        <v>28176203</v>
      </c>
      <c r="G93" s="40">
        <f t="shared" si="29"/>
        <v>0</v>
      </c>
      <c r="H93" s="21">
        <v>28176203</v>
      </c>
      <c r="I93" s="20">
        <f>VLOOKUP(B93,сентябрь!C13:G656,5,0)</f>
        <v>28176203</v>
      </c>
      <c r="J93" s="40">
        <f t="shared" si="30"/>
        <v>0</v>
      </c>
      <c r="K93" s="21">
        <v>28176203</v>
      </c>
    </row>
    <row r="94" spans="1:11" ht="36" x14ac:dyDescent="0.25">
      <c r="A94" s="12" t="s">
        <v>193</v>
      </c>
      <c r="B94" s="18" t="s">
        <v>194</v>
      </c>
      <c r="C94" s="20">
        <f>VLOOKUP(B94,сентябрь!C81:G726,3,0)</f>
        <v>12314254</v>
      </c>
      <c r="D94" s="30">
        <f t="shared" si="28"/>
        <v>-2775818.9600000009</v>
      </c>
      <c r="E94" s="34">
        <v>9538435.0399999991</v>
      </c>
      <c r="F94" s="28">
        <f>VLOOKUP(B94,сентябрь!C81:F726,4,0)</f>
        <v>11919838</v>
      </c>
      <c r="G94" s="40">
        <f t="shared" si="29"/>
        <v>0</v>
      </c>
      <c r="H94" s="21">
        <v>11919838</v>
      </c>
      <c r="I94" s="20">
        <f>VLOOKUP(B94,сентябрь!C14:G657,5,0)</f>
        <v>11919838</v>
      </c>
      <c r="J94" s="40">
        <f t="shared" si="30"/>
        <v>0</v>
      </c>
      <c r="K94" s="21">
        <v>11919838</v>
      </c>
    </row>
    <row r="95" spans="1:11" ht="24" x14ac:dyDescent="0.25">
      <c r="A95" s="167" t="s">
        <v>198</v>
      </c>
      <c r="B95" s="168" t="s">
        <v>199</v>
      </c>
      <c r="C95" s="169">
        <f>VLOOKUP(B95,сентябрь!C82:G727,3,0)</f>
        <v>15376365</v>
      </c>
      <c r="D95" s="170">
        <f t="shared" si="28"/>
        <v>1500000</v>
      </c>
      <c r="E95" s="171">
        <v>16876365</v>
      </c>
      <c r="F95" s="172">
        <f>VLOOKUP(B95,сентябрь!C82:F727,4,0)</f>
        <v>15376365</v>
      </c>
      <c r="G95" s="173">
        <f t="shared" si="29"/>
        <v>0</v>
      </c>
      <c r="H95" s="174">
        <v>15376365</v>
      </c>
      <c r="I95" s="169">
        <f>VLOOKUP(B95,сентябрь!C15:G658,5,0)</f>
        <v>15376365</v>
      </c>
      <c r="J95" s="173">
        <f t="shared" si="30"/>
        <v>0</v>
      </c>
      <c r="K95" s="174">
        <v>15376365</v>
      </c>
    </row>
    <row r="96" spans="1:11" x14ac:dyDescent="0.25">
      <c r="A96" s="145" t="s">
        <v>209</v>
      </c>
      <c r="B96" s="146" t="s">
        <v>210</v>
      </c>
      <c r="C96" s="147">
        <f>VLOOKUP(B96,сентябрь!C83:G728,3,0)</f>
        <v>651500</v>
      </c>
      <c r="D96" s="155">
        <f t="shared" si="28"/>
        <v>-407180.32</v>
      </c>
      <c r="E96" s="149">
        <v>244319.68</v>
      </c>
      <c r="F96" s="150">
        <f>VLOOKUP(B96,сентябрь!C83:F728,4,0)</f>
        <v>8265400</v>
      </c>
      <c r="G96" s="151">
        <f t="shared" si="29"/>
        <v>0</v>
      </c>
      <c r="H96" s="152">
        <v>8265400</v>
      </c>
      <c r="I96" s="147">
        <f>VLOOKUP(B96,сентябрь!C16:G659,5,0)</f>
        <v>8215700</v>
      </c>
      <c r="J96" s="151">
        <f t="shared" si="30"/>
        <v>0</v>
      </c>
      <c r="K96" s="152">
        <v>8215700</v>
      </c>
    </row>
    <row r="97" spans="1:11" ht="24" x14ac:dyDescent="0.25">
      <c r="A97" s="12" t="s">
        <v>211</v>
      </c>
      <c r="B97" s="18" t="s">
        <v>212</v>
      </c>
      <c r="C97" s="20">
        <f>VLOOKUP(B97,сентябрь!C84:G729,3,0)</f>
        <v>651500</v>
      </c>
      <c r="D97" s="30">
        <f t="shared" si="28"/>
        <v>-407180.32</v>
      </c>
      <c r="E97" s="34">
        <v>244319.68</v>
      </c>
      <c r="F97" s="28">
        <f>VLOOKUP(B97,сентябрь!C84:F729,4,0)</f>
        <v>8265400</v>
      </c>
      <c r="G97" s="40">
        <f t="shared" si="29"/>
        <v>0</v>
      </c>
      <c r="H97" s="21">
        <v>8265400</v>
      </c>
      <c r="I97" s="20">
        <f>VLOOKUP(B97,сентябрь!C17:G660,5,0)</f>
        <v>8215700</v>
      </c>
      <c r="J97" s="40">
        <f t="shared" si="30"/>
        <v>0</v>
      </c>
      <c r="K97" s="21">
        <v>8215700</v>
      </c>
    </row>
    <row r="98" spans="1:11" x14ac:dyDescent="0.25">
      <c r="A98" s="12" t="s">
        <v>213</v>
      </c>
      <c r="B98" s="18" t="s">
        <v>214</v>
      </c>
      <c r="C98" s="20">
        <f>VLOOKUP(B98,сентябрь!C85:G730,3,0)</f>
        <v>651500</v>
      </c>
      <c r="D98" s="30">
        <f t="shared" si="28"/>
        <v>-407180.32</v>
      </c>
      <c r="E98" s="34">
        <v>244319.68</v>
      </c>
      <c r="F98" s="28">
        <f>VLOOKUP(B98,сентябрь!C85:F730,4,0)</f>
        <v>8265400</v>
      </c>
      <c r="G98" s="40">
        <f t="shared" si="29"/>
        <v>0</v>
      </c>
      <c r="H98" s="21">
        <v>8265400</v>
      </c>
      <c r="I98" s="20">
        <f>VLOOKUP(B98,сентябрь!C18:G661,5,0)</f>
        <v>8215700</v>
      </c>
      <c r="J98" s="40">
        <f t="shared" si="30"/>
        <v>0</v>
      </c>
      <c r="K98" s="21">
        <v>8215700</v>
      </c>
    </row>
    <row r="99" spans="1:11" x14ac:dyDescent="0.25">
      <c r="A99" s="145" t="s">
        <v>65</v>
      </c>
      <c r="B99" s="146" t="s">
        <v>221</v>
      </c>
      <c r="C99" s="147">
        <f>VLOOKUP(B99,сентябрь!C86:G731,3,0)</f>
        <v>253906115.69999999</v>
      </c>
      <c r="D99" s="155">
        <f t="shared" si="28"/>
        <v>-161636.95999997854</v>
      </c>
      <c r="E99" s="149">
        <v>253744478.74000001</v>
      </c>
      <c r="F99" s="150">
        <f>VLOOKUP(B99,сентябрь!C86:F731,4,0)</f>
        <v>252380117.31999999</v>
      </c>
      <c r="G99" s="151">
        <f t="shared" si="29"/>
        <v>0</v>
      </c>
      <c r="H99" s="152">
        <v>252380117.31999999</v>
      </c>
      <c r="I99" s="147">
        <f>VLOOKUP(B99,сентябрь!C19:G662,5,0)</f>
        <v>252555417.31999999</v>
      </c>
      <c r="J99" s="151">
        <f t="shared" si="30"/>
        <v>0</v>
      </c>
      <c r="K99" s="152">
        <v>252555417.31999999</v>
      </c>
    </row>
    <row r="100" spans="1:11" ht="36" x14ac:dyDescent="0.25">
      <c r="A100" s="12" t="s">
        <v>69</v>
      </c>
      <c r="B100" s="18" t="s">
        <v>224</v>
      </c>
      <c r="C100" s="20">
        <f>VLOOKUP(B100,сентябрь!C87:G732,3,0)</f>
        <v>253906115.69999999</v>
      </c>
      <c r="D100" s="30">
        <f t="shared" si="28"/>
        <v>-161636.95999997854</v>
      </c>
      <c r="E100" s="34">
        <v>253744478.74000001</v>
      </c>
      <c r="F100" s="28">
        <f>VLOOKUP(B100,сентябрь!C87:F732,4,0)</f>
        <v>252380117.31999999</v>
      </c>
      <c r="G100" s="40">
        <f t="shared" si="29"/>
        <v>0</v>
      </c>
      <c r="H100" s="21">
        <v>252380117.31999999</v>
      </c>
      <c r="I100" s="20">
        <f>VLOOKUP(B100,сентябрь!C20:G663,5,0)</f>
        <v>252555417.31999999</v>
      </c>
      <c r="J100" s="40">
        <f t="shared" si="30"/>
        <v>0</v>
      </c>
      <c r="K100" s="21">
        <v>252555417.31999999</v>
      </c>
    </row>
    <row r="101" spans="1:11" x14ac:dyDescent="0.25">
      <c r="A101" s="12" t="s">
        <v>229</v>
      </c>
      <c r="B101" s="18" t="s">
        <v>230</v>
      </c>
      <c r="C101" s="20">
        <f>VLOOKUP(B101,сентябрь!C88:G733,3,0)</f>
        <v>156094088.94</v>
      </c>
      <c r="D101" s="30">
        <f t="shared" si="28"/>
        <v>-161636.96000000834</v>
      </c>
      <c r="E101" s="34">
        <v>155932451.97999999</v>
      </c>
      <c r="F101" s="28">
        <f>VLOOKUP(B101,сентябрь!C88:F733,4,0)</f>
        <v>155357254.56</v>
      </c>
      <c r="G101" s="40">
        <f t="shared" si="29"/>
        <v>0</v>
      </c>
      <c r="H101" s="21">
        <v>155357254.56</v>
      </c>
      <c r="I101" s="20">
        <f>VLOOKUP(B101,сентябрь!C21:G664,5,0)</f>
        <v>155532554.56</v>
      </c>
      <c r="J101" s="40">
        <f t="shared" si="30"/>
        <v>0</v>
      </c>
      <c r="K101" s="21">
        <v>155532554.56</v>
      </c>
    </row>
    <row r="102" spans="1:11" s="54" customFormat="1" ht="52.5" customHeight="1" x14ac:dyDescent="0.25">
      <c r="A102" s="156" t="s">
        <v>253</v>
      </c>
      <c r="B102" s="157" t="s">
        <v>254</v>
      </c>
      <c r="C102" s="158">
        <f>VLOOKUP(B102,сентябрь!C91:G736,3,0)</f>
        <v>45198669</v>
      </c>
      <c r="D102" s="159">
        <f t="shared" si="28"/>
        <v>6450</v>
      </c>
      <c r="E102" s="160">
        <v>45205119</v>
      </c>
      <c r="F102" s="161">
        <f>VLOOKUP(B102,сентябрь!C91:F736,4,0)</f>
        <v>45069880</v>
      </c>
      <c r="G102" s="162">
        <f t="shared" si="29"/>
        <v>0</v>
      </c>
      <c r="H102" s="163">
        <v>45069880</v>
      </c>
      <c r="I102" s="158">
        <f>VLOOKUP(B102,сентябрь!C24:G667,5,0)</f>
        <v>46330253</v>
      </c>
      <c r="J102" s="162">
        <f t="shared" si="30"/>
        <v>0</v>
      </c>
      <c r="K102" s="163">
        <v>46330253</v>
      </c>
    </row>
    <row r="103" spans="1:11" x14ac:dyDescent="0.25">
      <c r="A103" s="145" t="s">
        <v>263</v>
      </c>
      <c r="B103" s="146" t="s">
        <v>264</v>
      </c>
      <c r="C103" s="147">
        <f>VLOOKUP(B103,сентябрь!C92:G737,3,0)</f>
        <v>2615000</v>
      </c>
      <c r="D103" s="155">
        <f t="shared" si="28"/>
        <v>-351388.08999999985</v>
      </c>
      <c r="E103" s="149">
        <v>2263611.91</v>
      </c>
      <c r="F103" s="150">
        <f>VLOOKUP(B103,сентябрь!C92:F737,4,0)</f>
        <v>2615000</v>
      </c>
      <c r="G103" s="151">
        <f t="shared" si="29"/>
        <v>0</v>
      </c>
      <c r="H103" s="152">
        <v>2615000</v>
      </c>
      <c r="I103" s="147">
        <f>VLOOKUP(B103,сентябрь!C25:G668,5,0)</f>
        <v>2615000</v>
      </c>
      <c r="J103" s="151">
        <f t="shared" si="30"/>
        <v>0</v>
      </c>
      <c r="K103" s="152">
        <v>2615000</v>
      </c>
    </row>
    <row r="104" spans="1:11" ht="24" x14ac:dyDescent="0.25">
      <c r="A104" s="12" t="s">
        <v>266</v>
      </c>
      <c r="B104" s="18" t="s">
        <v>267</v>
      </c>
      <c r="C104" s="20">
        <f>VLOOKUP(B104,сентябрь!C93:G738,3,0)</f>
        <v>1000000</v>
      </c>
      <c r="D104" s="30">
        <f t="shared" si="28"/>
        <v>-323288.31999999995</v>
      </c>
      <c r="E104" s="34">
        <v>676711.68</v>
      </c>
      <c r="F104" s="28">
        <f>VLOOKUP(B104,сентябрь!C93:F738,4,0)</f>
        <v>1000000</v>
      </c>
      <c r="G104" s="40">
        <f t="shared" si="29"/>
        <v>0</v>
      </c>
      <c r="H104" s="21">
        <v>1000000</v>
      </c>
      <c r="I104" s="20">
        <f>VLOOKUP(B104,сентябрь!C26:G669,5,0)</f>
        <v>1000000</v>
      </c>
      <c r="J104" s="40">
        <f t="shared" si="30"/>
        <v>0</v>
      </c>
      <c r="K104" s="21">
        <v>1000000</v>
      </c>
    </row>
    <row r="105" spans="1:11" ht="24" x14ac:dyDescent="0.25">
      <c r="A105" s="12" t="s">
        <v>268</v>
      </c>
      <c r="B105" s="18" t="s">
        <v>269</v>
      </c>
      <c r="C105" s="20">
        <f>VLOOKUP(B105,сентябрь!C94:G739,3,0)</f>
        <v>1000000</v>
      </c>
      <c r="D105" s="30">
        <f t="shared" si="28"/>
        <v>-323288.31999999995</v>
      </c>
      <c r="E105" s="34">
        <v>676711.68</v>
      </c>
      <c r="F105" s="28">
        <f>VLOOKUP(B105,сентябрь!C94:F739,4,0)</f>
        <v>1000000</v>
      </c>
      <c r="G105" s="40">
        <f t="shared" si="29"/>
        <v>0</v>
      </c>
      <c r="H105" s="21">
        <v>1000000</v>
      </c>
      <c r="I105" s="20">
        <f>VLOOKUP(B105,сентябрь!C27:G670,5,0)</f>
        <v>1000000</v>
      </c>
      <c r="J105" s="40">
        <f t="shared" si="30"/>
        <v>0</v>
      </c>
      <c r="K105" s="21">
        <v>1000000</v>
      </c>
    </row>
    <row r="106" spans="1:11" ht="96" x14ac:dyDescent="0.25">
      <c r="A106" s="12" t="s">
        <v>270</v>
      </c>
      <c r="B106" s="18" t="s">
        <v>271</v>
      </c>
      <c r="C106" s="20">
        <f>VLOOKUP(B106,сентябрь!C95:G740,3,0)</f>
        <v>1615000</v>
      </c>
      <c r="D106" s="30">
        <f t="shared" si="28"/>
        <v>-28099.770000000019</v>
      </c>
      <c r="E106" s="34">
        <v>1586900.23</v>
      </c>
      <c r="F106" s="28">
        <f>VLOOKUP(B106,сентябрь!C95:F740,4,0)</f>
        <v>1615000</v>
      </c>
      <c r="G106" s="40">
        <f t="shared" si="29"/>
        <v>0</v>
      </c>
      <c r="H106" s="21">
        <v>1615000</v>
      </c>
      <c r="I106" s="20">
        <f>VLOOKUP(B106,сентябрь!C28:G671,5,0)</f>
        <v>1615000</v>
      </c>
      <c r="J106" s="40">
        <f t="shared" si="30"/>
        <v>0</v>
      </c>
      <c r="K106" s="21">
        <v>1615000</v>
      </c>
    </row>
    <row r="107" spans="1:11" ht="36" x14ac:dyDescent="0.25">
      <c r="A107" s="12" t="s">
        <v>272</v>
      </c>
      <c r="B107" s="18" t="s">
        <v>273</v>
      </c>
      <c r="C107" s="20">
        <f>VLOOKUP(B107,сентябрь!C96:G741,3,0)</f>
        <v>1615000</v>
      </c>
      <c r="D107" s="30">
        <f t="shared" si="28"/>
        <v>-28099.770000000019</v>
      </c>
      <c r="E107" s="34">
        <v>1586900.23</v>
      </c>
      <c r="F107" s="28">
        <f>VLOOKUP(B107,сентябрь!C96:F741,4,0)</f>
        <v>1615000</v>
      </c>
      <c r="G107" s="40">
        <f t="shared" si="29"/>
        <v>0</v>
      </c>
      <c r="H107" s="21">
        <v>1615000</v>
      </c>
      <c r="I107" s="20">
        <f>VLOOKUP(B107,сентябрь!C29:G672,5,0)</f>
        <v>1615000</v>
      </c>
      <c r="J107" s="40">
        <f t="shared" si="30"/>
        <v>0</v>
      </c>
      <c r="K107" s="21">
        <v>1615000</v>
      </c>
    </row>
    <row r="108" spans="1:11" ht="36" x14ac:dyDescent="0.25">
      <c r="A108" s="145" t="s">
        <v>274</v>
      </c>
      <c r="B108" s="146" t="s">
        <v>275</v>
      </c>
      <c r="C108" s="147">
        <f>VLOOKUP(B108,сентябрь!C97:G742,3,0)</f>
        <v>100000</v>
      </c>
      <c r="D108" s="155">
        <f t="shared" si="28"/>
        <v>-20000</v>
      </c>
      <c r="E108" s="149">
        <v>80000</v>
      </c>
      <c r="F108" s="150">
        <f>VLOOKUP(B108,сентябрь!C97:F742,4,0)</f>
        <v>100000</v>
      </c>
      <c r="G108" s="151">
        <f t="shared" si="29"/>
        <v>0</v>
      </c>
      <c r="H108" s="152">
        <v>100000</v>
      </c>
      <c r="I108" s="147">
        <f>VLOOKUP(B108,сентябрь!C30:G673,5,0)</f>
        <v>100000</v>
      </c>
      <c r="J108" s="151">
        <f t="shared" si="30"/>
        <v>0</v>
      </c>
      <c r="K108" s="152">
        <v>100000</v>
      </c>
    </row>
    <row r="109" spans="1:11" ht="36" x14ac:dyDescent="0.25">
      <c r="A109" s="12" t="s">
        <v>276</v>
      </c>
      <c r="B109" s="18" t="s">
        <v>277</v>
      </c>
      <c r="C109" s="20">
        <f>VLOOKUP(B109,сентябрь!C98:G743,3,0)</f>
        <v>100000</v>
      </c>
      <c r="D109" s="30">
        <f t="shared" si="28"/>
        <v>-20000</v>
      </c>
      <c r="E109" s="34">
        <v>80000</v>
      </c>
      <c r="F109" s="28">
        <f>VLOOKUP(B109,сентябрь!C98:F743,4,0)</f>
        <v>100000</v>
      </c>
      <c r="G109" s="40">
        <f t="shared" si="29"/>
        <v>0</v>
      </c>
      <c r="H109" s="21">
        <v>100000</v>
      </c>
      <c r="I109" s="20">
        <f>VLOOKUP(B109,сентябрь!C31:G674,5,0)</f>
        <v>100000</v>
      </c>
      <c r="J109" s="40">
        <f t="shared" si="30"/>
        <v>0</v>
      </c>
      <c r="K109" s="21">
        <v>100000</v>
      </c>
    </row>
    <row r="110" spans="1:11" ht="24" x14ac:dyDescent="0.25">
      <c r="A110" s="12" t="s">
        <v>278</v>
      </c>
      <c r="B110" s="18" t="s">
        <v>279</v>
      </c>
      <c r="C110" s="20">
        <f>VLOOKUP(B110,сентябрь!C99:G744,3,0)</f>
        <v>100000</v>
      </c>
      <c r="D110" s="30">
        <f t="shared" si="28"/>
        <v>-20000</v>
      </c>
      <c r="E110" s="34">
        <v>80000</v>
      </c>
      <c r="F110" s="28">
        <f>VLOOKUP(B110,сентябрь!C99:F744,4,0)</f>
        <v>100000</v>
      </c>
      <c r="G110" s="40">
        <f t="shared" si="29"/>
        <v>0</v>
      </c>
      <c r="H110" s="21">
        <v>100000</v>
      </c>
      <c r="I110" s="20">
        <f>VLOOKUP(B110,сентябрь!C32:G675,5,0)</f>
        <v>100000</v>
      </c>
      <c r="J110" s="40">
        <f t="shared" si="30"/>
        <v>0</v>
      </c>
      <c r="K110" s="21">
        <v>100000</v>
      </c>
    </row>
    <row r="111" spans="1:11" ht="24.75" customHeight="1" x14ac:dyDescent="0.25">
      <c r="A111" s="145" t="s">
        <v>65</v>
      </c>
      <c r="B111" s="146" t="s">
        <v>280</v>
      </c>
      <c r="C111" s="147">
        <f>VLOOKUP(B111,сентябрь!C100:G745,3,0)</f>
        <v>32023669</v>
      </c>
      <c r="D111" s="155">
        <f t="shared" si="28"/>
        <v>377838.08999999985</v>
      </c>
      <c r="E111" s="149">
        <v>32401507.09</v>
      </c>
      <c r="F111" s="150">
        <f>VLOOKUP(B111,сентябрь!C100:F745,4,0)</f>
        <v>32354880</v>
      </c>
      <c r="G111" s="151">
        <f t="shared" si="29"/>
        <v>0</v>
      </c>
      <c r="H111" s="152">
        <v>32354880</v>
      </c>
      <c r="I111" s="147">
        <f>VLOOKUP(B111,сентябрь!C33:G676,5,0)</f>
        <v>33615253</v>
      </c>
      <c r="J111" s="151">
        <f t="shared" si="30"/>
        <v>0</v>
      </c>
      <c r="K111" s="152">
        <v>33615253</v>
      </c>
    </row>
    <row r="112" spans="1:11" s="36" customFormat="1" ht="36" x14ac:dyDescent="0.25">
      <c r="A112" s="55" t="s">
        <v>69</v>
      </c>
      <c r="B112" s="56" t="s">
        <v>545</v>
      </c>
      <c r="C112" s="20">
        <v>26558259</v>
      </c>
      <c r="D112" s="30">
        <f t="shared" ref="D112:D113" si="31">E112-C112</f>
        <v>371388.08999999985</v>
      </c>
      <c r="E112" s="34">
        <v>26929647.09</v>
      </c>
      <c r="F112" s="28">
        <v>26698259</v>
      </c>
      <c r="G112" s="40">
        <f t="shared" si="29"/>
        <v>0</v>
      </c>
      <c r="H112" s="21">
        <v>26698259</v>
      </c>
      <c r="I112" s="28">
        <v>26698259</v>
      </c>
      <c r="J112" s="40">
        <f t="shared" si="30"/>
        <v>0</v>
      </c>
      <c r="K112" s="21">
        <v>26698259</v>
      </c>
    </row>
    <row r="113" spans="1:11" s="36" customFormat="1" ht="36" x14ac:dyDescent="0.25">
      <c r="A113" s="55" t="s">
        <v>546</v>
      </c>
      <c r="B113" s="56" t="s">
        <v>547</v>
      </c>
      <c r="C113" s="20">
        <v>6721000</v>
      </c>
      <c r="D113" s="30">
        <f t="shared" si="31"/>
        <v>371388.08999999985</v>
      </c>
      <c r="E113" s="34">
        <v>7092388.0899999999</v>
      </c>
      <c r="F113" s="28">
        <v>6721000</v>
      </c>
      <c r="G113" s="40">
        <f t="shared" ref="G113" si="32">H113-F113</f>
        <v>0</v>
      </c>
      <c r="H113" s="21">
        <v>6721000</v>
      </c>
      <c r="I113" s="28">
        <v>6721000</v>
      </c>
      <c r="J113" s="40">
        <f t="shared" si="30"/>
        <v>0</v>
      </c>
      <c r="K113" s="21">
        <v>6721000</v>
      </c>
    </row>
    <row r="114" spans="1:11" ht="24" x14ac:dyDescent="0.25">
      <c r="A114" s="12" t="s">
        <v>0</v>
      </c>
      <c r="B114" s="18" t="s">
        <v>1</v>
      </c>
      <c r="C114" s="20">
        <f>VLOOKUP(B114,сентябрь!C101:G746,3,0)</f>
        <v>5465410</v>
      </c>
      <c r="D114" s="30">
        <f t="shared" si="28"/>
        <v>6450</v>
      </c>
      <c r="E114" s="34">
        <v>5471860</v>
      </c>
      <c r="F114" s="28">
        <f>VLOOKUP(B114,сентябрь!C101:F746,4,0)</f>
        <v>5656370</v>
      </c>
      <c r="G114" s="40">
        <f t="shared" si="29"/>
        <v>0</v>
      </c>
      <c r="H114" s="21">
        <v>5656370</v>
      </c>
      <c r="I114" s="20">
        <f>VLOOKUP(B114,сентябрь!C34:G677,5,0)</f>
        <v>5963620</v>
      </c>
      <c r="J114" s="40">
        <f t="shared" si="30"/>
        <v>0</v>
      </c>
      <c r="K114" s="21">
        <v>5963620</v>
      </c>
    </row>
    <row r="115" spans="1:11" ht="36" x14ac:dyDescent="0.25">
      <c r="A115" s="12" t="s">
        <v>2</v>
      </c>
      <c r="B115" s="18" t="s">
        <v>3</v>
      </c>
      <c r="C115" s="20">
        <f>VLOOKUP(B115,сентябрь!C102:G747,3,0)</f>
        <v>5465410</v>
      </c>
      <c r="D115" s="30">
        <f t="shared" si="28"/>
        <v>6450</v>
      </c>
      <c r="E115" s="34">
        <v>5471860</v>
      </c>
      <c r="F115" s="28">
        <f>VLOOKUP(B115,сентябрь!C102:F747,4,0)</f>
        <v>5656370</v>
      </c>
      <c r="G115" s="40">
        <f t="shared" si="29"/>
        <v>0</v>
      </c>
      <c r="H115" s="21">
        <v>5656370</v>
      </c>
      <c r="I115" s="20">
        <f>VLOOKUP(B115,сентябрь!C35:G678,5,0)</f>
        <v>5963620</v>
      </c>
      <c r="J115" s="40">
        <f t="shared" si="30"/>
        <v>0</v>
      </c>
      <c r="K115" s="21">
        <v>5963620</v>
      </c>
    </row>
    <row r="116" spans="1:11" s="54" customFormat="1" ht="36" x14ac:dyDescent="0.25">
      <c r="A116" s="156" t="s">
        <v>9</v>
      </c>
      <c r="B116" s="157" t="s">
        <v>10</v>
      </c>
      <c r="C116" s="158">
        <f>VLOOKUP(B116,сентябрь!C103:G748,3,0)</f>
        <v>91644073.200000003</v>
      </c>
      <c r="D116" s="159">
        <f t="shared" si="28"/>
        <v>-559515.31000000238</v>
      </c>
      <c r="E116" s="160">
        <v>91084557.890000001</v>
      </c>
      <c r="F116" s="161">
        <f>VLOOKUP(B116,сентябрь!C103:F748,4,0)</f>
        <v>63459100</v>
      </c>
      <c r="G116" s="162">
        <f t="shared" si="29"/>
        <v>0</v>
      </c>
      <c r="H116" s="163">
        <v>63459100</v>
      </c>
      <c r="I116" s="158">
        <f>VLOOKUP(B116,сентябрь!C36:G679,5,0)</f>
        <v>50300100</v>
      </c>
      <c r="J116" s="162">
        <f t="shared" si="30"/>
        <v>0</v>
      </c>
      <c r="K116" s="163">
        <v>50300100</v>
      </c>
    </row>
    <row r="117" spans="1:11" x14ac:dyDescent="0.25">
      <c r="A117" s="145" t="s">
        <v>11</v>
      </c>
      <c r="B117" s="146" t="s">
        <v>12</v>
      </c>
      <c r="C117" s="147">
        <f>VLOOKUP(B117,сентябрь!C104:G749,3,0)</f>
        <v>91643973.200000003</v>
      </c>
      <c r="D117" s="155">
        <f t="shared" si="28"/>
        <v>-559515.31000000238</v>
      </c>
      <c r="E117" s="149">
        <v>91084457.890000001</v>
      </c>
      <c r="F117" s="150">
        <f>VLOOKUP(B117,сентябрь!C104:F749,4,0)</f>
        <v>63459000</v>
      </c>
      <c r="G117" s="151">
        <f t="shared" si="29"/>
        <v>0</v>
      </c>
      <c r="H117" s="152">
        <v>63459000</v>
      </c>
      <c r="I117" s="147">
        <f>VLOOKUP(B117,сентябрь!C37:G680,5,0)</f>
        <v>50300000</v>
      </c>
      <c r="J117" s="151">
        <f t="shared" si="30"/>
        <v>0</v>
      </c>
      <c r="K117" s="152">
        <v>50300000</v>
      </c>
    </row>
    <row r="118" spans="1:11" ht="36" x14ac:dyDescent="0.25">
      <c r="A118" s="12" t="s">
        <v>13</v>
      </c>
      <c r="B118" s="18" t="s">
        <v>14</v>
      </c>
      <c r="C118" s="20">
        <f>VLOOKUP(B118,сентябрь!C105:G750,3,0)</f>
        <v>91643973.200000003</v>
      </c>
      <c r="D118" s="30">
        <f t="shared" si="28"/>
        <v>-559515.31000000238</v>
      </c>
      <c r="E118" s="34">
        <v>91084457.890000001</v>
      </c>
      <c r="F118" s="28">
        <f>VLOOKUP(B118,сентябрь!C105:F750,4,0)</f>
        <v>63459000</v>
      </c>
      <c r="G118" s="40">
        <f t="shared" si="29"/>
        <v>0</v>
      </c>
      <c r="H118" s="21">
        <v>63459000</v>
      </c>
      <c r="I118" s="20">
        <f>VLOOKUP(B118,сентябрь!C38:G681,5,0)</f>
        <v>50300000</v>
      </c>
      <c r="J118" s="40">
        <f t="shared" si="30"/>
        <v>0</v>
      </c>
      <c r="K118" s="21">
        <v>50300000</v>
      </c>
    </row>
    <row r="119" spans="1:11" ht="24" x14ac:dyDescent="0.25">
      <c r="A119" s="12" t="s">
        <v>17</v>
      </c>
      <c r="B119" s="18" t="s">
        <v>18</v>
      </c>
      <c r="C119" s="20">
        <f>VLOOKUP(B119,сентябрь!C106:G751,3,0)</f>
        <v>45023701.549999997</v>
      </c>
      <c r="D119" s="30">
        <f t="shared" si="28"/>
        <v>-559515.30999999493</v>
      </c>
      <c r="E119" s="34">
        <v>44464186.240000002</v>
      </c>
      <c r="F119" s="28">
        <f>VLOOKUP(B119,сентябрь!C106:F751,4,0)</f>
        <v>22572000</v>
      </c>
      <c r="G119" s="40">
        <f t="shared" si="29"/>
        <v>0</v>
      </c>
      <c r="H119" s="21">
        <v>22572000</v>
      </c>
      <c r="I119" s="20">
        <f>VLOOKUP(B119,сентябрь!C39:G682,5,0)</f>
        <v>9413000</v>
      </c>
      <c r="J119" s="40">
        <f t="shared" si="30"/>
        <v>0</v>
      </c>
      <c r="K119" s="21">
        <v>9413000</v>
      </c>
    </row>
    <row r="120" spans="1:11" s="54" customFormat="1" ht="24" x14ac:dyDescent="0.25">
      <c r="A120" s="156" t="s">
        <v>25</v>
      </c>
      <c r="B120" s="157" t="s">
        <v>26</v>
      </c>
      <c r="C120" s="158">
        <f>VLOOKUP(B120,сентябрь!C107:G752,3,0)</f>
        <v>58313599.979999997</v>
      </c>
      <c r="D120" s="159">
        <f t="shared" si="28"/>
        <v>2078320</v>
      </c>
      <c r="E120" s="160">
        <v>60391919.979999997</v>
      </c>
      <c r="F120" s="161">
        <f>VLOOKUP(B120,сентябрь!C107:F752,4,0)</f>
        <v>57564599.979999997</v>
      </c>
      <c r="G120" s="162">
        <f t="shared" si="29"/>
        <v>0</v>
      </c>
      <c r="H120" s="163">
        <v>57564599.979999997</v>
      </c>
      <c r="I120" s="158">
        <f>VLOOKUP(B120,сентябрь!C40:G683,5,0)</f>
        <v>57131599.979999997</v>
      </c>
      <c r="J120" s="162">
        <f t="shared" si="30"/>
        <v>0</v>
      </c>
      <c r="K120" s="163">
        <v>57131599.979999997</v>
      </c>
    </row>
    <row r="121" spans="1:11" ht="60" x14ac:dyDescent="0.25">
      <c r="A121" s="145" t="s">
        <v>27</v>
      </c>
      <c r="B121" s="146" t="s">
        <v>28</v>
      </c>
      <c r="C121" s="147">
        <f>VLOOKUP(B121,сентябрь!C108:G753,3,0)</f>
        <v>845000</v>
      </c>
      <c r="D121" s="155">
        <f t="shared" si="28"/>
        <v>2251000</v>
      </c>
      <c r="E121" s="149">
        <v>3096000</v>
      </c>
      <c r="F121" s="150">
        <f>VLOOKUP(B121,сентябрь!C108:F753,4,0)</f>
        <v>878000</v>
      </c>
      <c r="G121" s="151">
        <f t="shared" si="29"/>
        <v>0</v>
      </c>
      <c r="H121" s="152">
        <v>878000</v>
      </c>
      <c r="I121" s="147">
        <f>VLOOKUP(B121,сентябрь!C41:G684,5,0)</f>
        <v>914000</v>
      </c>
      <c r="J121" s="151">
        <f t="shared" si="30"/>
        <v>0</v>
      </c>
      <c r="K121" s="152">
        <v>914000</v>
      </c>
    </row>
    <row r="122" spans="1:11" ht="36" x14ac:dyDescent="0.25">
      <c r="A122" s="12" t="s">
        <v>31</v>
      </c>
      <c r="B122" s="18" t="s">
        <v>32</v>
      </c>
      <c r="C122" s="20">
        <v>0</v>
      </c>
      <c r="D122" s="30">
        <f t="shared" si="28"/>
        <v>2251000</v>
      </c>
      <c r="E122" s="34">
        <v>2251000</v>
      </c>
      <c r="F122" s="28">
        <v>0</v>
      </c>
      <c r="G122" s="40">
        <f t="shared" si="29"/>
        <v>0</v>
      </c>
      <c r="H122" s="21">
        <v>0</v>
      </c>
      <c r="I122" s="20">
        <v>0</v>
      </c>
      <c r="J122" s="40">
        <f t="shared" si="30"/>
        <v>0</v>
      </c>
      <c r="K122" s="21">
        <v>0</v>
      </c>
    </row>
    <row r="123" spans="1:11" ht="48" x14ac:dyDescent="0.25">
      <c r="A123" s="12" t="s">
        <v>35</v>
      </c>
      <c r="B123" s="18" t="s">
        <v>36</v>
      </c>
      <c r="C123" s="20">
        <v>0</v>
      </c>
      <c r="D123" s="30">
        <f t="shared" si="28"/>
        <v>2251000</v>
      </c>
      <c r="E123" s="34">
        <v>2251000</v>
      </c>
      <c r="F123" s="28">
        <v>0</v>
      </c>
      <c r="G123" s="40">
        <f t="shared" si="29"/>
        <v>0</v>
      </c>
      <c r="H123" s="21">
        <v>0</v>
      </c>
      <c r="I123" s="20">
        <v>0</v>
      </c>
      <c r="J123" s="40">
        <f t="shared" si="30"/>
        <v>0</v>
      </c>
      <c r="K123" s="21">
        <v>0</v>
      </c>
    </row>
    <row r="124" spans="1:11" ht="48" x14ac:dyDescent="0.25">
      <c r="A124" s="145" t="s">
        <v>47</v>
      </c>
      <c r="B124" s="146" t="s">
        <v>48</v>
      </c>
      <c r="C124" s="147">
        <f>VLOOKUP(B124,сентябрь!C111:G756,3,0)</f>
        <v>2138100</v>
      </c>
      <c r="D124" s="155">
        <f t="shared" si="28"/>
        <v>-59680</v>
      </c>
      <c r="E124" s="149">
        <v>2078420</v>
      </c>
      <c r="F124" s="150">
        <f>VLOOKUP(B124,сентябрь!C111:F756,4,0)</f>
        <v>2556100</v>
      </c>
      <c r="G124" s="151">
        <f t="shared" si="29"/>
        <v>0</v>
      </c>
      <c r="H124" s="152">
        <v>2556100</v>
      </c>
      <c r="I124" s="147">
        <f>VLOOKUP(B124,сентябрь!C44:G687,5,0)</f>
        <v>2087100</v>
      </c>
      <c r="J124" s="151">
        <f t="shared" si="30"/>
        <v>0</v>
      </c>
      <c r="K124" s="152">
        <v>2087100</v>
      </c>
    </row>
    <row r="125" spans="1:11" x14ac:dyDescent="0.25">
      <c r="A125" s="12" t="s">
        <v>51</v>
      </c>
      <c r="B125" s="18" t="s">
        <v>52</v>
      </c>
      <c r="C125" s="20">
        <f>VLOOKUP(B125,сентябрь!C112:G757,3,0)</f>
        <v>296000</v>
      </c>
      <c r="D125" s="30">
        <f t="shared" si="28"/>
        <v>-59680</v>
      </c>
      <c r="E125" s="34">
        <v>236320</v>
      </c>
      <c r="F125" s="28">
        <f>VLOOKUP(B125,сентябрь!C112:F757,4,0)</f>
        <v>296000</v>
      </c>
      <c r="G125" s="40">
        <f t="shared" si="29"/>
        <v>0</v>
      </c>
      <c r="H125" s="21">
        <v>296000</v>
      </c>
      <c r="I125" s="20">
        <f>VLOOKUP(B125,сентябрь!C45:G688,5,0)</f>
        <v>296000</v>
      </c>
      <c r="J125" s="40">
        <f t="shared" si="30"/>
        <v>0</v>
      </c>
      <c r="K125" s="21">
        <v>296000</v>
      </c>
    </row>
    <row r="126" spans="1:11" x14ac:dyDescent="0.25">
      <c r="A126" s="167" t="s">
        <v>55</v>
      </c>
      <c r="B126" s="168" t="s">
        <v>56</v>
      </c>
      <c r="C126" s="169">
        <f>VLOOKUP(B126,сентябрь!C113:G758,3,0)</f>
        <v>296000</v>
      </c>
      <c r="D126" s="170">
        <f t="shared" si="28"/>
        <v>-59680</v>
      </c>
      <c r="E126" s="171">
        <v>236320</v>
      </c>
      <c r="F126" s="172">
        <f>VLOOKUP(B126,сентябрь!C113:F758,4,0)</f>
        <v>296000</v>
      </c>
      <c r="G126" s="173">
        <f t="shared" si="29"/>
        <v>0</v>
      </c>
      <c r="H126" s="174">
        <v>296000</v>
      </c>
      <c r="I126" s="169">
        <f>VLOOKUP(B126,сентябрь!C46:G689,5,0)</f>
        <v>296000</v>
      </c>
      <c r="J126" s="173">
        <f t="shared" si="30"/>
        <v>0</v>
      </c>
      <c r="K126" s="174">
        <v>296000</v>
      </c>
    </row>
    <row r="127" spans="1:11" x14ac:dyDescent="0.25">
      <c r="A127" s="145" t="s">
        <v>65</v>
      </c>
      <c r="B127" s="146" t="s">
        <v>66</v>
      </c>
      <c r="C127" s="147">
        <f>VLOOKUP(B127,сентябрь!C114:G759,3,0)</f>
        <v>55330499.979999997</v>
      </c>
      <c r="D127" s="155">
        <f t="shared" si="28"/>
        <v>-113000</v>
      </c>
      <c r="E127" s="149">
        <v>55217499.979999997</v>
      </c>
      <c r="F127" s="150">
        <f>VLOOKUP(B127,сентябрь!C114:F759,4,0)</f>
        <v>54130499.979999997</v>
      </c>
      <c r="G127" s="151">
        <f t="shared" si="29"/>
        <v>0</v>
      </c>
      <c r="H127" s="152">
        <v>54130499.979999997</v>
      </c>
      <c r="I127" s="147">
        <f>VLOOKUP(B127,сентябрь!C47:G690,5,0)</f>
        <v>54130499.979999997</v>
      </c>
      <c r="J127" s="151">
        <f t="shared" si="30"/>
        <v>0</v>
      </c>
      <c r="K127" s="152">
        <v>54130499.979999997</v>
      </c>
    </row>
    <row r="128" spans="1:11" ht="36" x14ac:dyDescent="0.25">
      <c r="A128" s="12" t="s">
        <v>69</v>
      </c>
      <c r="B128" s="18" t="s">
        <v>70</v>
      </c>
      <c r="C128" s="20">
        <f>VLOOKUP(B128,сентябрь!C115:G760,3,0)</f>
        <v>55330499.979999997</v>
      </c>
      <c r="D128" s="30">
        <f t="shared" si="28"/>
        <v>-113000</v>
      </c>
      <c r="E128" s="34">
        <v>55217499.979999997</v>
      </c>
      <c r="F128" s="28">
        <f>VLOOKUP(B128,сентябрь!C115:F760,4,0)</f>
        <v>54130499.979999997</v>
      </c>
      <c r="G128" s="40">
        <f t="shared" si="29"/>
        <v>0</v>
      </c>
      <c r="H128" s="21">
        <v>54130499.979999997</v>
      </c>
      <c r="I128" s="20">
        <f>VLOOKUP(B128,сентябрь!C48:G691,5,0)</f>
        <v>54130499.979999997</v>
      </c>
      <c r="J128" s="40">
        <f t="shared" si="30"/>
        <v>0</v>
      </c>
      <c r="K128" s="21">
        <v>54130499.979999997</v>
      </c>
    </row>
    <row r="129" spans="1:11" ht="48" x14ac:dyDescent="0.25">
      <c r="A129" s="12" t="s">
        <v>71</v>
      </c>
      <c r="B129" s="18" t="s">
        <v>72</v>
      </c>
      <c r="C129" s="20">
        <f>VLOOKUP(B129,сентябрь!C116:G761,3,0)</f>
        <v>55330499.979999997</v>
      </c>
      <c r="D129" s="30">
        <f t="shared" ref="D129:D144" si="33">E129-C129</f>
        <v>-113000</v>
      </c>
      <c r="E129" s="34">
        <v>55217499.979999997</v>
      </c>
      <c r="F129" s="28">
        <v>54130499.979999997</v>
      </c>
      <c r="G129" s="40">
        <f t="shared" ref="G129:G142" si="34">H129-F129</f>
        <v>0</v>
      </c>
      <c r="H129" s="21">
        <v>54130499.979999997</v>
      </c>
      <c r="I129" s="20">
        <f>VLOOKUP(B129,сентябрь!C49:G692,5,0)</f>
        <v>54130499.979999997</v>
      </c>
      <c r="J129" s="40">
        <f t="shared" si="30"/>
        <v>0</v>
      </c>
      <c r="K129" s="21">
        <v>54130499.979999997</v>
      </c>
    </row>
    <row r="130" spans="1:11" s="54" customFormat="1" ht="33.75" customHeight="1" x14ac:dyDescent="0.25">
      <c r="A130" s="156" t="s">
        <v>76</v>
      </c>
      <c r="B130" s="157" t="s">
        <v>77</v>
      </c>
      <c r="C130" s="158">
        <f>VLOOKUP(B130,сентябрь!C117:G762,3,0)</f>
        <v>605595718.25999999</v>
      </c>
      <c r="D130" s="159">
        <f t="shared" si="33"/>
        <v>-41987600</v>
      </c>
      <c r="E130" s="160">
        <v>563608118.25999999</v>
      </c>
      <c r="F130" s="161">
        <v>374961670</v>
      </c>
      <c r="G130" s="162">
        <f t="shared" si="34"/>
        <v>0</v>
      </c>
      <c r="H130" s="163">
        <v>374961670</v>
      </c>
      <c r="I130" s="161">
        <v>311734350</v>
      </c>
      <c r="J130" s="166">
        <f t="shared" ref="J130:J134" si="35">K130-I130</f>
        <v>0</v>
      </c>
      <c r="K130" s="163">
        <v>311734350</v>
      </c>
    </row>
    <row r="131" spans="1:11" ht="21.75" customHeight="1" x14ac:dyDescent="0.25">
      <c r="A131" s="145" t="s">
        <v>78</v>
      </c>
      <c r="B131" s="146" t="s">
        <v>79</v>
      </c>
      <c r="C131" s="147">
        <f>VLOOKUP(B131,сентябрь!C118:G763,3,0)</f>
        <v>210419462.31</v>
      </c>
      <c r="D131" s="155">
        <f t="shared" si="33"/>
        <v>-41545600</v>
      </c>
      <c r="E131" s="149">
        <v>168873862.31</v>
      </c>
      <c r="F131" s="150">
        <v>15000000</v>
      </c>
      <c r="G131" s="177">
        <f t="shared" si="34"/>
        <v>0</v>
      </c>
      <c r="H131" s="152">
        <v>15000000</v>
      </c>
      <c r="I131" s="150">
        <v>0</v>
      </c>
      <c r="J131" s="177">
        <f t="shared" si="35"/>
        <v>0</v>
      </c>
      <c r="K131" s="152">
        <v>0</v>
      </c>
    </row>
    <row r="132" spans="1:11" ht="36" x14ac:dyDescent="0.25">
      <c r="A132" s="12" t="s">
        <v>83</v>
      </c>
      <c r="B132" s="18" t="s">
        <v>84</v>
      </c>
      <c r="C132" s="20">
        <f>VLOOKUP(B132,сентябрь!C119:G764,3,0)</f>
        <v>16188912.310000001</v>
      </c>
      <c r="D132" s="30">
        <f t="shared" si="33"/>
        <v>598999.99999999814</v>
      </c>
      <c r="E132" s="34">
        <v>16787912.309999999</v>
      </c>
      <c r="F132" s="28">
        <v>15000000</v>
      </c>
      <c r="G132" s="35">
        <f t="shared" si="34"/>
        <v>0</v>
      </c>
      <c r="H132" s="21">
        <v>15000000</v>
      </c>
      <c r="I132" s="28">
        <v>0</v>
      </c>
      <c r="J132" s="35">
        <f t="shared" si="35"/>
        <v>0</v>
      </c>
      <c r="K132" s="21">
        <v>0</v>
      </c>
    </row>
    <row r="133" spans="1:11" ht="48" x14ac:dyDescent="0.25">
      <c r="A133" s="12" t="s">
        <v>87</v>
      </c>
      <c r="B133" s="18" t="s">
        <v>88</v>
      </c>
      <c r="C133" s="20">
        <f>VLOOKUP(B133,сентябрь!C120:G765,3,0)</f>
        <v>15729062.310000001</v>
      </c>
      <c r="D133" s="30">
        <f t="shared" si="33"/>
        <v>599000</v>
      </c>
      <c r="E133" s="34">
        <v>16328062.310000001</v>
      </c>
      <c r="F133" s="28">
        <v>15000000</v>
      </c>
      <c r="G133" s="35">
        <f t="shared" si="34"/>
        <v>0</v>
      </c>
      <c r="H133" s="21">
        <v>15000000</v>
      </c>
      <c r="I133" s="28">
        <v>0</v>
      </c>
      <c r="J133" s="35">
        <f t="shared" si="35"/>
        <v>0</v>
      </c>
      <c r="K133" s="21">
        <v>0</v>
      </c>
    </row>
    <row r="134" spans="1:11" ht="28.5" customHeight="1" x14ac:dyDescent="0.25">
      <c r="A134" s="12" t="s">
        <v>97</v>
      </c>
      <c r="B134" s="18" t="s">
        <v>98</v>
      </c>
      <c r="C134" s="20">
        <f>VLOOKUP(B134,сентябрь!C121:G766,3,0)</f>
        <v>194230550</v>
      </c>
      <c r="D134" s="30">
        <f t="shared" si="33"/>
        <v>-42144600</v>
      </c>
      <c r="E134" s="34">
        <v>152085950</v>
      </c>
      <c r="F134" s="28">
        <v>0</v>
      </c>
      <c r="G134" s="35">
        <f t="shared" si="34"/>
        <v>0</v>
      </c>
      <c r="H134" s="21">
        <v>0</v>
      </c>
      <c r="I134" s="28">
        <v>0</v>
      </c>
      <c r="J134" s="35">
        <f t="shared" si="35"/>
        <v>0</v>
      </c>
      <c r="K134" s="21">
        <v>0</v>
      </c>
    </row>
    <row r="135" spans="1:11" ht="48" x14ac:dyDescent="0.25">
      <c r="A135" s="12" t="s">
        <v>107</v>
      </c>
      <c r="B135" s="18" t="s">
        <v>108</v>
      </c>
      <c r="C135" s="20">
        <f>VLOOKUP(B135,сентябрь!C122:G767,3,0)</f>
        <v>133330550</v>
      </c>
      <c r="D135" s="30">
        <f t="shared" si="33"/>
        <v>-42144600</v>
      </c>
      <c r="E135" s="34">
        <v>91185950</v>
      </c>
      <c r="F135" s="28">
        <v>0</v>
      </c>
      <c r="G135" s="35">
        <f t="shared" si="34"/>
        <v>0</v>
      </c>
      <c r="H135" s="21">
        <v>0</v>
      </c>
      <c r="I135" s="28">
        <v>0</v>
      </c>
      <c r="J135" s="35">
        <f t="shared" ref="J135" si="36">K135-I135</f>
        <v>0</v>
      </c>
      <c r="K135" s="21">
        <v>0</v>
      </c>
    </row>
    <row r="136" spans="1:11" ht="48" x14ac:dyDescent="0.25">
      <c r="A136" s="145" t="s">
        <v>111</v>
      </c>
      <c r="B136" s="146" t="s">
        <v>112</v>
      </c>
      <c r="C136" s="147">
        <f>VLOOKUP(B136,сентябрь!C123:G768,3,0)</f>
        <v>395176255.94999999</v>
      </c>
      <c r="D136" s="155">
        <f t="shared" si="33"/>
        <v>-442000</v>
      </c>
      <c r="E136" s="149">
        <v>394734255.94999999</v>
      </c>
      <c r="F136" s="150">
        <f>374961670-15000000</f>
        <v>359961670</v>
      </c>
      <c r="G136" s="151">
        <f t="shared" si="34"/>
        <v>0</v>
      </c>
      <c r="H136" s="152">
        <v>359961670</v>
      </c>
      <c r="I136" s="150">
        <v>311734350</v>
      </c>
      <c r="J136" s="153">
        <f t="shared" ref="J136:J142" si="37">K136-I136</f>
        <v>0</v>
      </c>
      <c r="K136" s="152">
        <v>311734350</v>
      </c>
    </row>
    <row r="137" spans="1:11" ht="36" x14ac:dyDescent="0.25">
      <c r="A137" s="12" t="s">
        <v>113</v>
      </c>
      <c r="B137" s="18" t="s">
        <v>114</v>
      </c>
      <c r="C137" s="20">
        <f>VLOOKUP(B137,сентябрь!C124:G769,3,0)</f>
        <v>382962905.94999999</v>
      </c>
      <c r="D137" s="30">
        <f t="shared" si="33"/>
        <v>-442000</v>
      </c>
      <c r="E137" s="34">
        <v>382520905.94999999</v>
      </c>
      <c r="F137" s="28">
        <f>366901260-15000000</f>
        <v>351901260</v>
      </c>
      <c r="G137" s="40">
        <f t="shared" si="34"/>
        <v>0</v>
      </c>
      <c r="H137" s="21">
        <v>351901260</v>
      </c>
      <c r="I137" s="28">
        <v>303673940</v>
      </c>
      <c r="J137" s="14">
        <f t="shared" si="37"/>
        <v>0</v>
      </c>
      <c r="K137" s="21">
        <v>303673940</v>
      </c>
    </row>
    <row r="138" spans="1:11" ht="36" x14ac:dyDescent="0.25">
      <c r="A138" s="12" t="s">
        <v>123</v>
      </c>
      <c r="B138" s="18" t="s">
        <v>124</v>
      </c>
      <c r="C138" s="20">
        <f>VLOOKUP(B138,сентябрь!C125:G770,3,0)</f>
        <v>316883469.55000001</v>
      </c>
      <c r="D138" s="30">
        <f t="shared" si="33"/>
        <v>-442000</v>
      </c>
      <c r="E138" s="34">
        <v>316441469.55000001</v>
      </c>
      <c r="F138" s="28">
        <v>330900329.55000001</v>
      </c>
      <c r="G138" s="40">
        <f t="shared" si="34"/>
        <v>0</v>
      </c>
      <c r="H138" s="21">
        <v>330900329.55000001</v>
      </c>
      <c r="I138" s="28">
        <v>268151329.55000001</v>
      </c>
      <c r="J138" s="14">
        <f t="shared" si="37"/>
        <v>0</v>
      </c>
      <c r="K138" s="21">
        <v>268151329.55000001</v>
      </c>
    </row>
    <row r="139" spans="1:11" s="54" customFormat="1" ht="42.75" customHeight="1" x14ac:dyDescent="0.25">
      <c r="A139" s="156" t="s">
        <v>141</v>
      </c>
      <c r="B139" s="157" t="s">
        <v>142</v>
      </c>
      <c r="C139" s="158">
        <f>VLOOKUP(B139,сентябрь!C126:G771,3,0)</f>
        <v>19129865.82</v>
      </c>
      <c r="D139" s="159">
        <f t="shared" si="33"/>
        <v>712239.16999999806</v>
      </c>
      <c r="E139" s="160">
        <v>19842104.989999998</v>
      </c>
      <c r="F139" s="161">
        <v>9730313</v>
      </c>
      <c r="G139" s="178">
        <f t="shared" si="34"/>
        <v>0</v>
      </c>
      <c r="H139" s="163">
        <v>9730313</v>
      </c>
      <c r="I139" s="161">
        <v>9730313</v>
      </c>
      <c r="J139" s="178">
        <f t="shared" si="37"/>
        <v>0</v>
      </c>
      <c r="K139" s="163">
        <v>9730313</v>
      </c>
    </row>
    <row r="140" spans="1:11" ht="24" x14ac:dyDescent="0.25">
      <c r="A140" s="145" t="s">
        <v>145</v>
      </c>
      <c r="B140" s="146" t="s">
        <v>146</v>
      </c>
      <c r="C140" s="147">
        <f>VLOOKUP(B140,сентябрь!C127:G772,3,0)</f>
        <v>9399552.8200000003</v>
      </c>
      <c r="D140" s="155">
        <f t="shared" si="33"/>
        <v>-271879.59999999963</v>
      </c>
      <c r="E140" s="149">
        <v>9127673.2200000007</v>
      </c>
      <c r="F140" s="150">
        <v>0</v>
      </c>
      <c r="G140" s="177">
        <f t="shared" si="34"/>
        <v>0</v>
      </c>
      <c r="H140" s="152">
        <v>0</v>
      </c>
      <c r="I140" s="150">
        <v>0</v>
      </c>
      <c r="J140" s="177">
        <f t="shared" si="37"/>
        <v>0</v>
      </c>
      <c r="K140" s="152">
        <v>0</v>
      </c>
    </row>
    <row r="141" spans="1:11" ht="24" x14ac:dyDescent="0.25">
      <c r="A141" s="12" t="s">
        <v>147</v>
      </c>
      <c r="B141" s="18" t="s">
        <v>148</v>
      </c>
      <c r="C141" s="20">
        <f>VLOOKUP(B141,сентябрь!C128:G773,3,0)</f>
        <v>7844014</v>
      </c>
      <c r="D141" s="30">
        <f t="shared" si="33"/>
        <v>-271879.59999999963</v>
      </c>
      <c r="E141" s="34">
        <v>7572134.4000000004</v>
      </c>
      <c r="F141" s="28">
        <v>0</v>
      </c>
      <c r="G141" s="35">
        <f t="shared" si="34"/>
        <v>0</v>
      </c>
      <c r="H141" s="21">
        <v>0</v>
      </c>
      <c r="I141" s="28">
        <v>0</v>
      </c>
      <c r="J141" s="35">
        <f t="shared" si="37"/>
        <v>0</v>
      </c>
      <c r="K141" s="21">
        <v>0</v>
      </c>
    </row>
    <row r="142" spans="1:11" ht="48" x14ac:dyDescent="0.25">
      <c r="A142" s="12" t="s">
        <v>149</v>
      </c>
      <c r="B142" s="18" t="s">
        <v>150</v>
      </c>
      <c r="C142" s="20">
        <f>VLOOKUP(B142,сентябрь!C129:G774,3,0)</f>
        <v>7844014</v>
      </c>
      <c r="D142" s="30">
        <f t="shared" si="33"/>
        <v>-271879.59999999963</v>
      </c>
      <c r="E142" s="34">
        <v>7572134.4000000004</v>
      </c>
      <c r="F142" s="28">
        <v>0</v>
      </c>
      <c r="G142" s="35">
        <f t="shared" si="34"/>
        <v>0</v>
      </c>
      <c r="H142" s="21">
        <v>0</v>
      </c>
      <c r="I142" s="28">
        <v>0</v>
      </c>
      <c r="J142" s="35">
        <f t="shared" si="37"/>
        <v>0</v>
      </c>
      <c r="K142" s="21">
        <v>0</v>
      </c>
    </row>
    <row r="143" spans="1:11" ht="24.75" customHeight="1" x14ac:dyDescent="0.25">
      <c r="A143" s="145" t="s">
        <v>65</v>
      </c>
      <c r="B143" s="146" t="s">
        <v>156</v>
      </c>
      <c r="C143" s="147">
        <f>VLOOKUP(B143,сентябрь!C130:G775,3,0)</f>
        <v>9730313</v>
      </c>
      <c r="D143" s="155">
        <f t="shared" si="33"/>
        <v>984118.76999999955</v>
      </c>
      <c r="E143" s="149">
        <v>10714431.77</v>
      </c>
      <c r="F143" s="150">
        <v>9730313</v>
      </c>
      <c r="G143" s="177">
        <f t="shared" ref="G143:G144" si="38">H143-F143</f>
        <v>0</v>
      </c>
      <c r="H143" s="152">
        <v>9730313</v>
      </c>
      <c r="I143" s="150">
        <v>9730313</v>
      </c>
      <c r="J143" s="177">
        <f t="shared" ref="J143:J144" si="39">K143-I143</f>
        <v>0</v>
      </c>
      <c r="K143" s="152">
        <v>9730313</v>
      </c>
    </row>
    <row r="144" spans="1:11" ht="36" x14ac:dyDescent="0.25">
      <c r="A144" s="12" t="s">
        <v>69</v>
      </c>
      <c r="B144" s="18" t="s">
        <v>157</v>
      </c>
      <c r="C144" s="20">
        <f>VLOOKUP(B144,сентябрь!C131:G776,3,0)</f>
        <v>9730313</v>
      </c>
      <c r="D144" s="30">
        <f t="shared" si="33"/>
        <v>984118.76999999955</v>
      </c>
      <c r="E144" s="34">
        <v>10714431.77</v>
      </c>
      <c r="F144" s="28">
        <v>9730313</v>
      </c>
      <c r="G144" s="35">
        <f t="shared" si="38"/>
        <v>0</v>
      </c>
      <c r="H144" s="21">
        <v>9730313</v>
      </c>
      <c r="I144" s="28">
        <v>9730313</v>
      </c>
      <c r="J144" s="35">
        <f t="shared" si="39"/>
        <v>0</v>
      </c>
      <c r="K144" s="21">
        <v>9730313</v>
      </c>
    </row>
    <row r="145" spans="1:11" ht="36" x14ac:dyDescent="0.25">
      <c r="A145" s="139" t="s">
        <v>158</v>
      </c>
      <c r="B145" s="140" t="s">
        <v>159</v>
      </c>
      <c r="C145" s="141">
        <f>VLOOKUP(B145,сентябрь!C132:G777,3,0)</f>
        <v>9730313</v>
      </c>
      <c r="D145" s="165">
        <f>E145-C145</f>
        <v>984118.76999999955</v>
      </c>
      <c r="E145" s="142">
        <v>10714431.77</v>
      </c>
      <c r="F145" s="143">
        <v>9730313</v>
      </c>
      <c r="G145" s="179">
        <f>H145-F145</f>
        <v>0</v>
      </c>
      <c r="H145" s="144">
        <v>9730313</v>
      </c>
      <c r="I145" s="143">
        <v>9730313</v>
      </c>
      <c r="J145" s="179">
        <f>K145-I145</f>
        <v>0</v>
      </c>
      <c r="K145" s="144">
        <v>9730313</v>
      </c>
    </row>
    <row r="146" spans="1:11" ht="20.25" customHeight="1" x14ac:dyDescent="0.25">
      <c r="A146" s="180" t="s">
        <v>179</v>
      </c>
      <c r="B146" s="181" t="s">
        <v>180</v>
      </c>
      <c r="C146" s="169">
        <v>47047654.780000001</v>
      </c>
      <c r="D146" s="182">
        <f>E146-C146</f>
        <v>3716929.5600000024</v>
      </c>
      <c r="E146" s="183">
        <v>50764584.340000004</v>
      </c>
      <c r="F146" s="184">
        <v>3500000</v>
      </c>
      <c r="G146" s="185">
        <f>H146-F146</f>
        <v>7.7900000000372529</v>
      </c>
      <c r="H146" s="186">
        <v>3500007.79</v>
      </c>
      <c r="I146" s="184">
        <v>3500000</v>
      </c>
      <c r="J146" s="185">
        <f>K146-I146</f>
        <v>1.5200000000186265</v>
      </c>
      <c r="K146" s="186">
        <v>3500001.52</v>
      </c>
    </row>
    <row r="147" spans="1:11" ht="21" customHeight="1" thickBot="1" x14ac:dyDescent="0.3">
      <c r="A147" s="12" t="s">
        <v>189</v>
      </c>
      <c r="B147" s="18" t="s">
        <v>190</v>
      </c>
      <c r="C147" s="59">
        <v>1497115.04</v>
      </c>
      <c r="D147" s="60">
        <f>E147-C147</f>
        <v>3716929.5599999996</v>
      </c>
      <c r="E147" s="61">
        <v>5214044.5999999996</v>
      </c>
      <c r="F147" s="64">
        <v>0</v>
      </c>
      <c r="G147" s="65">
        <f>H147-F147</f>
        <v>0</v>
      </c>
      <c r="H147" s="66">
        <v>0</v>
      </c>
      <c r="I147" s="59">
        <v>0</v>
      </c>
      <c r="J147" s="69">
        <f>K147-I147</f>
        <v>0</v>
      </c>
      <c r="K147" s="66">
        <v>0</v>
      </c>
    </row>
    <row r="148" spans="1:11" ht="22.5" customHeight="1" thickBot="1" x14ac:dyDescent="0.3">
      <c r="A148" s="79" t="s">
        <v>204</v>
      </c>
      <c r="B148" s="80"/>
      <c r="C148" s="57">
        <v>68207374.159999996</v>
      </c>
      <c r="D148" s="70">
        <f t="shared" ref="D148:D150" si="40">E148-C148</f>
        <v>3716929.5600000024</v>
      </c>
      <c r="E148" s="9">
        <v>71924303.719999999</v>
      </c>
      <c r="F148" s="62">
        <v>23559727.170000002</v>
      </c>
      <c r="G148" s="62">
        <f t="shared" ref="G148:G150" si="41">H148-F148</f>
        <v>0</v>
      </c>
      <c r="H148" s="63">
        <v>23559727.170000002</v>
      </c>
      <c r="I148" s="63">
        <v>23559720.899999999</v>
      </c>
      <c r="J148" s="57">
        <f t="shared" ref="J148:J150" si="42">K148-I148</f>
        <v>0</v>
      </c>
      <c r="K148" s="63">
        <v>23559720.899999999</v>
      </c>
    </row>
    <row r="149" spans="1:11" ht="22.5" customHeight="1" thickBot="1" x14ac:dyDescent="0.3">
      <c r="A149" s="79" t="s">
        <v>205</v>
      </c>
      <c r="B149" s="80"/>
      <c r="C149" s="9">
        <v>3107300880.21</v>
      </c>
      <c r="D149" s="71">
        <f t="shared" si="40"/>
        <v>4994491.6300001144</v>
      </c>
      <c r="E149" s="9">
        <v>3112295371.8400002</v>
      </c>
      <c r="F149" s="9">
        <v>3038648953.04</v>
      </c>
      <c r="G149" s="9">
        <f t="shared" si="41"/>
        <v>0</v>
      </c>
      <c r="H149" s="22">
        <v>3038648953.04</v>
      </c>
      <c r="I149" s="22">
        <v>2878746375.1399999</v>
      </c>
      <c r="J149" s="10">
        <f t="shared" si="42"/>
        <v>0</v>
      </c>
      <c r="K149" s="22">
        <v>2878746375.1399999</v>
      </c>
    </row>
    <row r="150" spans="1:11" ht="21" customHeight="1" thickBot="1" x14ac:dyDescent="0.3">
      <c r="A150" s="79" t="s">
        <v>206</v>
      </c>
      <c r="B150" s="80"/>
      <c r="C150" s="10">
        <v>3175508254.3699999</v>
      </c>
      <c r="D150" s="72">
        <f t="shared" si="40"/>
        <v>8711421.1900000572</v>
      </c>
      <c r="E150" s="23">
        <v>3184219675.5599999</v>
      </c>
      <c r="F150" s="9">
        <v>3062208680.21</v>
      </c>
      <c r="G150" s="23">
        <f t="shared" si="41"/>
        <v>0</v>
      </c>
      <c r="H150" s="25">
        <v>3062208680.21</v>
      </c>
      <c r="I150" s="25">
        <v>2902306096.04</v>
      </c>
      <c r="J150" s="24">
        <f t="shared" si="42"/>
        <v>0</v>
      </c>
      <c r="K150" s="25">
        <v>2902306096.04</v>
      </c>
    </row>
    <row r="151" spans="1:1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</row>
  </sheetData>
  <mergeCells count="11">
    <mergeCell ref="H2:K2"/>
    <mergeCell ref="A4:K4"/>
    <mergeCell ref="A149:B149"/>
    <mergeCell ref="A150:B150"/>
    <mergeCell ref="C7:E7"/>
    <mergeCell ref="F7:H7"/>
    <mergeCell ref="A6:A8"/>
    <mergeCell ref="B6:B8"/>
    <mergeCell ref="C6:K6"/>
    <mergeCell ref="I7:K7"/>
    <mergeCell ref="A148:B148"/>
  </mergeCells>
  <pageMargins left="0.78740157480314965" right="0.39370078740157483" top="0.59055118110236227" bottom="0.39370078740157483" header="0.31496062992125984" footer="0.19685039370078741"/>
  <pageSetup paperSize="9" scale="66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691"/>
  <sheetViews>
    <sheetView workbookViewId="0">
      <selection activeCell="A14" sqref="A14:B14"/>
    </sheetView>
  </sheetViews>
  <sheetFormatPr defaultRowHeight="15" x14ac:dyDescent="0.25"/>
  <cols>
    <col min="1" max="1" width="47.140625" customWidth="1"/>
    <col min="2" max="2" width="16.42578125" customWidth="1"/>
    <col min="3" max="3" width="9.42578125" customWidth="1"/>
    <col min="4" max="5" width="15" customWidth="1"/>
    <col min="6" max="7" width="8.42578125" customWidth="1"/>
  </cols>
  <sheetData>
    <row r="2" spans="1:7" ht="15.75" x14ac:dyDescent="0.25">
      <c r="C2" s="103" t="s">
        <v>288</v>
      </c>
      <c r="D2" s="103"/>
      <c r="E2" s="103"/>
      <c r="F2" s="103"/>
      <c r="G2" s="104"/>
    </row>
    <row r="3" spans="1:7" ht="15.75" x14ac:dyDescent="0.25">
      <c r="C3" s="105" t="s">
        <v>289</v>
      </c>
      <c r="D3" s="105"/>
      <c r="E3" s="105"/>
      <c r="F3" s="105"/>
      <c r="G3" s="104"/>
    </row>
    <row r="4" spans="1:7" x14ac:dyDescent="0.25">
      <c r="C4" s="106" t="s">
        <v>290</v>
      </c>
      <c r="D4" s="106"/>
      <c r="E4" s="106"/>
      <c r="F4" s="106"/>
      <c r="G4" s="104"/>
    </row>
    <row r="5" spans="1:7" x14ac:dyDescent="0.25">
      <c r="C5" s="37"/>
      <c r="D5" s="37"/>
      <c r="E5" s="37"/>
      <c r="F5" s="37"/>
    </row>
    <row r="6" spans="1:7" ht="72" customHeight="1" x14ac:dyDescent="0.25">
      <c r="C6" s="107" t="s">
        <v>291</v>
      </c>
      <c r="D6" s="107"/>
      <c r="E6" s="107"/>
      <c r="F6" s="107"/>
      <c r="G6" s="104"/>
    </row>
    <row r="8" spans="1:7" ht="84.75" customHeight="1" x14ac:dyDescent="0.25">
      <c r="A8" s="108" t="s">
        <v>292</v>
      </c>
      <c r="B8" s="108"/>
      <c r="C8" s="108"/>
      <c r="D8" s="108"/>
      <c r="E8" s="108"/>
      <c r="F8" s="108"/>
      <c r="G8" s="104"/>
    </row>
    <row r="9" spans="1:7" ht="15.75" thickBot="1" x14ac:dyDescent="0.3">
      <c r="A9" s="109"/>
      <c r="B9" s="109"/>
      <c r="C9" s="109"/>
      <c r="D9" s="109"/>
      <c r="E9" s="109"/>
      <c r="F9" s="109"/>
      <c r="G9" s="38"/>
    </row>
    <row r="10" spans="1:7" ht="15.75" thickBot="1" x14ac:dyDescent="0.3">
      <c r="A10" s="98" t="s">
        <v>19</v>
      </c>
      <c r="B10" s="98" t="s">
        <v>20</v>
      </c>
      <c r="C10" s="98" t="s">
        <v>293</v>
      </c>
      <c r="D10" s="99" t="s">
        <v>21</v>
      </c>
      <c r="E10" s="82"/>
      <c r="F10" s="82"/>
      <c r="G10" s="100"/>
    </row>
    <row r="11" spans="1:7" ht="15.75" thickBot="1" x14ac:dyDescent="0.3">
      <c r="A11" s="98"/>
      <c r="B11" s="98"/>
      <c r="C11" s="98"/>
      <c r="D11" s="2" t="s">
        <v>22</v>
      </c>
      <c r="E11" s="2" t="s">
        <v>23</v>
      </c>
      <c r="F11" s="99" t="s">
        <v>24</v>
      </c>
      <c r="G11" s="100"/>
    </row>
    <row r="12" spans="1:7" ht="15.75" thickBot="1" x14ac:dyDescent="0.3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101">
        <v>6</v>
      </c>
      <c r="G12" s="102"/>
    </row>
    <row r="13" spans="1:7" x14ac:dyDescent="0.25">
      <c r="A13" s="11" t="s">
        <v>29</v>
      </c>
      <c r="B13" s="39" t="s">
        <v>30</v>
      </c>
      <c r="C13" s="39"/>
      <c r="D13" s="4">
        <v>960000</v>
      </c>
      <c r="E13" s="4">
        <v>1080000</v>
      </c>
      <c r="F13" s="114">
        <v>1080000</v>
      </c>
      <c r="G13" s="115"/>
    </row>
    <row r="14" spans="1:7" ht="24" x14ac:dyDescent="0.25">
      <c r="A14" s="12" t="s">
        <v>33</v>
      </c>
      <c r="B14" s="5" t="s">
        <v>34</v>
      </c>
      <c r="C14" s="5"/>
      <c r="D14" s="6">
        <v>960000</v>
      </c>
      <c r="E14" s="6">
        <v>1080000</v>
      </c>
      <c r="F14" s="112">
        <v>1080000</v>
      </c>
      <c r="G14" s="113"/>
    </row>
    <row r="15" spans="1:7" ht="24" x14ac:dyDescent="0.25">
      <c r="A15" s="12" t="s">
        <v>37</v>
      </c>
      <c r="B15" s="5" t="s">
        <v>38</v>
      </c>
      <c r="C15" s="41"/>
      <c r="D15" s="6">
        <v>960000</v>
      </c>
      <c r="E15" s="6">
        <v>1080000</v>
      </c>
      <c r="F15" s="112">
        <v>1080000</v>
      </c>
      <c r="G15" s="113"/>
    </row>
    <row r="16" spans="1:7" ht="60" x14ac:dyDescent="0.25">
      <c r="A16" s="12" t="s">
        <v>39</v>
      </c>
      <c r="B16" s="5" t="s">
        <v>40</v>
      </c>
      <c r="C16" s="41"/>
      <c r="D16" s="6">
        <v>960000</v>
      </c>
      <c r="E16" s="6">
        <v>1080000</v>
      </c>
      <c r="F16" s="112">
        <v>1080000</v>
      </c>
      <c r="G16" s="113"/>
    </row>
    <row r="17" spans="1:7" x14ac:dyDescent="0.25">
      <c r="A17" s="12" t="s">
        <v>294</v>
      </c>
      <c r="B17" s="5" t="s">
        <v>40</v>
      </c>
      <c r="C17" s="5" t="s">
        <v>295</v>
      </c>
      <c r="D17" s="6">
        <v>960000</v>
      </c>
      <c r="E17" s="6">
        <v>1080000</v>
      </c>
      <c r="F17" s="112">
        <v>1080000</v>
      </c>
      <c r="G17" s="113"/>
    </row>
    <row r="18" spans="1:7" ht="24" x14ac:dyDescent="0.25">
      <c r="A18" s="12" t="s">
        <v>296</v>
      </c>
      <c r="B18" s="5" t="s">
        <v>40</v>
      </c>
      <c r="C18" s="5" t="s">
        <v>297</v>
      </c>
      <c r="D18" s="6">
        <v>960000</v>
      </c>
      <c r="E18" s="6">
        <v>1080000</v>
      </c>
      <c r="F18" s="112">
        <v>1080000</v>
      </c>
      <c r="G18" s="113"/>
    </row>
    <row r="19" spans="1:7" x14ac:dyDescent="0.25">
      <c r="A19" s="13" t="s">
        <v>41</v>
      </c>
      <c r="B19" s="7" t="s">
        <v>42</v>
      </c>
      <c r="C19" s="7"/>
      <c r="D19" s="8">
        <v>226971459.41</v>
      </c>
      <c r="E19" s="8">
        <v>198381754.09</v>
      </c>
      <c r="F19" s="110">
        <v>198381715.24000001</v>
      </c>
      <c r="G19" s="111"/>
    </row>
    <row r="20" spans="1:7" x14ac:dyDescent="0.25">
      <c r="A20" s="12" t="s">
        <v>43</v>
      </c>
      <c r="B20" s="5" t="s">
        <v>44</v>
      </c>
      <c r="C20" s="5"/>
      <c r="D20" s="6">
        <v>31210739.760000002</v>
      </c>
      <c r="E20" s="6">
        <v>27829294.09</v>
      </c>
      <c r="F20" s="112">
        <v>27829255.239999998</v>
      </c>
      <c r="G20" s="113"/>
    </row>
    <row r="21" spans="1:7" ht="36" x14ac:dyDescent="0.25">
      <c r="A21" s="12" t="s">
        <v>45</v>
      </c>
      <c r="B21" s="5" t="s">
        <v>46</v>
      </c>
      <c r="C21" s="41"/>
      <c r="D21" s="6">
        <v>31210739.760000002</v>
      </c>
      <c r="E21" s="6">
        <v>27829294.09</v>
      </c>
      <c r="F21" s="112">
        <v>27829255.239999998</v>
      </c>
      <c r="G21" s="113"/>
    </row>
    <row r="22" spans="1:7" ht="24" x14ac:dyDescent="0.25">
      <c r="A22" s="12" t="s">
        <v>298</v>
      </c>
      <c r="B22" s="5" t="s">
        <v>299</v>
      </c>
      <c r="C22" s="41"/>
      <c r="D22" s="6">
        <v>29500000</v>
      </c>
      <c r="E22" s="6">
        <v>27500000</v>
      </c>
      <c r="F22" s="112">
        <v>27500000</v>
      </c>
      <c r="G22" s="113"/>
    </row>
    <row r="23" spans="1:7" ht="24" x14ac:dyDescent="0.25">
      <c r="A23" s="12" t="s">
        <v>15</v>
      </c>
      <c r="B23" s="5" t="s">
        <v>299</v>
      </c>
      <c r="C23" s="5" t="s">
        <v>300</v>
      </c>
      <c r="D23" s="6">
        <v>29500000</v>
      </c>
      <c r="E23" s="6">
        <v>27500000</v>
      </c>
      <c r="F23" s="112">
        <v>27500000</v>
      </c>
      <c r="G23" s="113"/>
    </row>
    <row r="24" spans="1:7" x14ac:dyDescent="0.25">
      <c r="A24" s="12" t="s">
        <v>16</v>
      </c>
      <c r="B24" s="5" t="s">
        <v>299</v>
      </c>
      <c r="C24" s="5" t="s">
        <v>301</v>
      </c>
      <c r="D24" s="6">
        <v>29500000</v>
      </c>
      <c r="E24" s="6">
        <v>27500000</v>
      </c>
      <c r="F24" s="112">
        <v>27500000</v>
      </c>
      <c r="G24" s="113"/>
    </row>
    <row r="25" spans="1:7" ht="48" x14ac:dyDescent="0.25">
      <c r="A25" s="12" t="s">
        <v>302</v>
      </c>
      <c r="B25" s="5" t="s">
        <v>303</v>
      </c>
      <c r="C25" s="41"/>
      <c r="D25" s="6">
        <v>323239.76</v>
      </c>
      <c r="E25" s="6">
        <v>329294.09000000003</v>
      </c>
      <c r="F25" s="112">
        <v>329255.24</v>
      </c>
      <c r="G25" s="113"/>
    </row>
    <row r="26" spans="1:7" ht="24" x14ac:dyDescent="0.25">
      <c r="A26" s="12" t="s">
        <v>15</v>
      </c>
      <c r="B26" s="5" t="s">
        <v>303</v>
      </c>
      <c r="C26" s="5" t="s">
        <v>300</v>
      </c>
      <c r="D26" s="6">
        <v>323239.76</v>
      </c>
      <c r="E26" s="6">
        <v>329294.09000000003</v>
      </c>
      <c r="F26" s="112">
        <v>329255.24</v>
      </c>
      <c r="G26" s="113"/>
    </row>
    <row r="27" spans="1:7" x14ac:dyDescent="0.25">
      <c r="A27" s="12" t="s">
        <v>16</v>
      </c>
      <c r="B27" s="5" t="s">
        <v>303</v>
      </c>
      <c r="C27" s="5" t="s">
        <v>301</v>
      </c>
      <c r="D27" s="6">
        <v>323239.76</v>
      </c>
      <c r="E27" s="6">
        <v>329294.09000000003</v>
      </c>
      <c r="F27" s="112">
        <v>329255.24</v>
      </c>
      <c r="G27" s="113"/>
    </row>
    <row r="28" spans="1:7" ht="36" x14ac:dyDescent="0.25">
      <c r="A28" s="12" t="s">
        <v>49</v>
      </c>
      <c r="B28" s="5" t="s">
        <v>50</v>
      </c>
      <c r="C28" s="41"/>
      <c r="D28" s="6">
        <v>1387500</v>
      </c>
      <c r="E28" s="6">
        <v>0</v>
      </c>
      <c r="F28" s="112">
        <v>0</v>
      </c>
      <c r="G28" s="113"/>
    </row>
    <row r="29" spans="1:7" ht="24" x14ac:dyDescent="0.25">
      <c r="A29" s="12" t="s">
        <v>15</v>
      </c>
      <c r="B29" s="5" t="s">
        <v>50</v>
      </c>
      <c r="C29" s="5" t="s">
        <v>300</v>
      </c>
      <c r="D29" s="6">
        <v>1387500</v>
      </c>
      <c r="E29" s="6">
        <v>0</v>
      </c>
      <c r="F29" s="112">
        <v>0</v>
      </c>
      <c r="G29" s="113"/>
    </row>
    <row r="30" spans="1:7" x14ac:dyDescent="0.25">
      <c r="A30" s="12" t="s">
        <v>16</v>
      </c>
      <c r="B30" s="5" t="s">
        <v>50</v>
      </c>
      <c r="C30" s="5" t="s">
        <v>301</v>
      </c>
      <c r="D30" s="6">
        <v>1387500</v>
      </c>
      <c r="E30" s="6">
        <v>0</v>
      </c>
      <c r="F30" s="112">
        <v>0</v>
      </c>
      <c r="G30" s="113"/>
    </row>
    <row r="31" spans="1:7" ht="36" x14ac:dyDescent="0.25">
      <c r="A31" s="12" t="s">
        <v>53</v>
      </c>
      <c r="B31" s="5" t="s">
        <v>54</v>
      </c>
      <c r="C31" s="5"/>
      <c r="D31" s="6">
        <v>108384418.36</v>
      </c>
      <c r="E31" s="6">
        <v>102048000</v>
      </c>
      <c r="F31" s="112">
        <v>102048000</v>
      </c>
      <c r="G31" s="113"/>
    </row>
    <row r="32" spans="1:7" ht="24" x14ac:dyDescent="0.25">
      <c r="A32" s="12" t="s">
        <v>57</v>
      </c>
      <c r="B32" s="5" t="s">
        <v>58</v>
      </c>
      <c r="C32" s="41"/>
      <c r="D32" s="6">
        <v>102174918.36</v>
      </c>
      <c r="E32" s="6">
        <v>102048000</v>
      </c>
      <c r="F32" s="112">
        <v>102048000</v>
      </c>
      <c r="G32" s="113"/>
    </row>
    <row r="33" spans="1:7" x14ac:dyDescent="0.25">
      <c r="A33" s="12" t="s">
        <v>59</v>
      </c>
      <c r="B33" s="5" t="s">
        <v>60</v>
      </c>
      <c r="C33" s="41"/>
      <c r="D33" s="6">
        <v>3000000</v>
      </c>
      <c r="E33" s="6">
        <v>5000000</v>
      </c>
      <c r="F33" s="112">
        <v>5000000</v>
      </c>
      <c r="G33" s="113"/>
    </row>
    <row r="34" spans="1:7" ht="24" x14ac:dyDescent="0.25">
      <c r="A34" s="12" t="s">
        <v>15</v>
      </c>
      <c r="B34" s="5" t="s">
        <v>60</v>
      </c>
      <c r="C34" s="5" t="s">
        <v>300</v>
      </c>
      <c r="D34" s="6">
        <v>3000000</v>
      </c>
      <c r="E34" s="6">
        <v>5000000</v>
      </c>
      <c r="F34" s="112">
        <v>5000000</v>
      </c>
      <c r="G34" s="113"/>
    </row>
    <row r="35" spans="1:7" x14ac:dyDescent="0.25">
      <c r="A35" s="12" t="s">
        <v>16</v>
      </c>
      <c r="B35" s="5" t="s">
        <v>60</v>
      </c>
      <c r="C35" s="5" t="s">
        <v>301</v>
      </c>
      <c r="D35" s="6">
        <v>3000000</v>
      </c>
      <c r="E35" s="6">
        <v>5000000</v>
      </c>
      <c r="F35" s="112">
        <v>5000000</v>
      </c>
      <c r="G35" s="113"/>
    </row>
    <row r="36" spans="1:7" ht="36" x14ac:dyDescent="0.25">
      <c r="A36" s="12" t="s">
        <v>63</v>
      </c>
      <c r="B36" s="5" t="s">
        <v>64</v>
      </c>
      <c r="C36" s="41"/>
      <c r="D36" s="6">
        <v>99174918.359999999</v>
      </c>
      <c r="E36" s="6">
        <v>97048000</v>
      </c>
      <c r="F36" s="112">
        <v>97048000</v>
      </c>
      <c r="G36" s="113"/>
    </row>
    <row r="37" spans="1:7" ht="24" x14ac:dyDescent="0.25">
      <c r="A37" s="12" t="s">
        <v>304</v>
      </c>
      <c r="B37" s="5" t="s">
        <v>64</v>
      </c>
      <c r="C37" s="5" t="s">
        <v>305</v>
      </c>
      <c r="D37" s="6">
        <v>53803.32</v>
      </c>
      <c r="E37" s="6">
        <v>0</v>
      </c>
      <c r="F37" s="112">
        <v>0</v>
      </c>
      <c r="G37" s="113"/>
    </row>
    <row r="38" spans="1:7" ht="24" x14ac:dyDescent="0.25">
      <c r="A38" s="12" t="s">
        <v>306</v>
      </c>
      <c r="B38" s="5" t="s">
        <v>64</v>
      </c>
      <c r="C38" s="5" t="s">
        <v>307</v>
      </c>
      <c r="D38" s="6">
        <v>53803.32</v>
      </c>
      <c r="E38" s="6">
        <v>0</v>
      </c>
      <c r="F38" s="112">
        <v>0</v>
      </c>
      <c r="G38" s="113"/>
    </row>
    <row r="39" spans="1:7" ht="24" x14ac:dyDescent="0.25">
      <c r="A39" s="12" t="s">
        <v>15</v>
      </c>
      <c r="B39" s="5" t="s">
        <v>64</v>
      </c>
      <c r="C39" s="5" t="s">
        <v>300</v>
      </c>
      <c r="D39" s="6">
        <v>99121115.040000007</v>
      </c>
      <c r="E39" s="6">
        <v>97048000</v>
      </c>
      <c r="F39" s="112">
        <v>97048000</v>
      </c>
      <c r="G39" s="113"/>
    </row>
    <row r="40" spans="1:7" x14ac:dyDescent="0.25">
      <c r="A40" s="12" t="s">
        <v>16</v>
      </c>
      <c r="B40" s="5" t="s">
        <v>64</v>
      </c>
      <c r="C40" s="5" t="s">
        <v>301</v>
      </c>
      <c r="D40" s="6">
        <v>99121115.040000007</v>
      </c>
      <c r="E40" s="6">
        <v>97048000</v>
      </c>
      <c r="F40" s="112">
        <v>97048000</v>
      </c>
      <c r="G40" s="113"/>
    </row>
    <row r="41" spans="1:7" ht="36" x14ac:dyDescent="0.25">
      <c r="A41" s="12" t="s">
        <v>73</v>
      </c>
      <c r="B41" s="5" t="s">
        <v>74</v>
      </c>
      <c r="C41" s="41"/>
      <c r="D41" s="6">
        <v>6209500</v>
      </c>
      <c r="E41" s="6">
        <v>0</v>
      </c>
      <c r="F41" s="112">
        <v>0</v>
      </c>
      <c r="G41" s="113"/>
    </row>
    <row r="42" spans="1:7" ht="36" x14ac:dyDescent="0.25">
      <c r="A42" s="12" t="s">
        <v>49</v>
      </c>
      <c r="B42" s="5" t="s">
        <v>75</v>
      </c>
      <c r="C42" s="41"/>
      <c r="D42" s="6">
        <v>6209500</v>
      </c>
      <c r="E42" s="6">
        <v>0</v>
      </c>
      <c r="F42" s="112">
        <v>0</v>
      </c>
      <c r="G42" s="113"/>
    </row>
    <row r="43" spans="1:7" ht="24" x14ac:dyDescent="0.25">
      <c r="A43" s="12" t="s">
        <v>15</v>
      </c>
      <c r="B43" s="5" t="s">
        <v>75</v>
      </c>
      <c r="C43" s="5" t="s">
        <v>300</v>
      </c>
      <c r="D43" s="6">
        <v>6209500</v>
      </c>
      <c r="E43" s="6">
        <v>0</v>
      </c>
      <c r="F43" s="112">
        <v>0</v>
      </c>
      <c r="G43" s="113"/>
    </row>
    <row r="44" spans="1:7" x14ac:dyDescent="0.25">
      <c r="A44" s="12" t="s">
        <v>16</v>
      </c>
      <c r="B44" s="5" t="s">
        <v>75</v>
      </c>
      <c r="C44" s="5" t="s">
        <v>301</v>
      </c>
      <c r="D44" s="6">
        <v>6209500</v>
      </c>
      <c r="E44" s="6">
        <v>0</v>
      </c>
      <c r="F44" s="112">
        <v>0</v>
      </c>
      <c r="G44" s="113"/>
    </row>
    <row r="45" spans="1:7" ht="24" x14ac:dyDescent="0.25">
      <c r="A45" s="12" t="s">
        <v>81</v>
      </c>
      <c r="B45" s="5" t="s">
        <v>82</v>
      </c>
      <c r="C45" s="5"/>
      <c r="D45" s="6">
        <v>87376301.290000007</v>
      </c>
      <c r="E45" s="6">
        <v>68504460</v>
      </c>
      <c r="F45" s="112">
        <v>68504460</v>
      </c>
      <c r="G45" s="113"/>
    </row>
    <row r="46" spans="1:7" ht="36" x14ac:dyDescent="0.25">
      <c r="A46" s="12" t="s">
        <v>85</v>
      </c>
      <c r="B46" s="5" t="s">
        <v>86</v>
      </c>
      <c r="C46" s="41"/>
      <c r="D46" s="6">
        <v>72538301.290000007</v>
      </c>
      <c r="E46" s="6">
        <v>68504460</v>
      </c>
      <c r="F46" s="112">
        <v>68504460</v>
      </c>
      <c r="G46" s="113"/>
    </row>
    <row r="47" spans="1:7" ht="36" x14ac:dyDescent="0.25">
      <c r="A47" s="12" t="s">
        <v>89</v>
      </c>
      <c r="B47" s="5" t="s">
        <v>90</v>
      </c>
      <c r="C47" s="41"/>
      <c r="D47" s="6">
        <v>72538301.290000007</v>
      </c>
      <c r="E47" s="6">
        <v>68504460</v>
      </c>
      <c r="F47" s="112">
        <v>68504460</v>
      </c>
      <c r="G47" s="113"/>
    </row>
    <row r="48" spans="1:7" ht="24" x14ac:dyDescent="0.25">
      <c r="A48" s="12" t="s">
        <v>15</v>
      </c>
      <c r="B48" s="5" t="s">
        <v>90</v>
      </c>
      <c r="C48" s="5" t="s">
        <v>300</v>
      </c>
      <c r="D48" s="6">
        <v>72538301.290000007</v>
      </c>
      <c r="E48" s="6">
        <v>68504460</v>
      </c>
      <c r="F48" s="112">
        <v>68504460</v>
      </c>
      <c r="G48" s="113"/>
    </row>
    <row r="49" spans="1:7" x14ac:dyDescent="0.25">
      <c r="A49" s="12" t="s">
        <v>16</v>
      </c>
      <c r="B49" s="5" t="s">
        <v>90</v>
      </c>
      <c r="C49" s="5" t="s">
        <v>301</v>
      </c>
      <c r="D49" s="6">
        <v>72538301.290000007</v>
      </c>
      <c r="E49" s="6">
        <v>68504460</v>
      </c>
      <c r="F49" s="112">
        <v>68504460</v>
      </c>
      <c r="G49" s="113"/>
    </row>
    <row r="50" spans="1:7" ht="36" x14ac:dyDescent="0.25">
      <c r="A50" s="12" t="s">
        <v>94</v>
      </c>
      <c r="B50" s="5" t="s">
        <v>95</v>
      </c>
      <c r="C50" s="41"/>
      <c r="D50" s="6">
        <v>2758000</v>
      </c>
      <c r="E50" s="6">
        <v>0</v>
      </c>
      <c r="F50" s="112">
        <v>0</v>
      </c>
      <c r="G50" s="113"/>
    </row>
    <row r="51" spans="1:7" ht="36" x14ac:dyDescent="0.25">
      <c r="A51" s="12" t="s">
        <v>49</v>
      </c>
      <c r="B51" s="5" t="s">
        <v>96</v>
      </c>
      <c r="C51" s="41"/>
      <c r="D51" s="6">
        <v>2758000</v>
      </c>
      <c r="E51" s="6">
        <v>0</v>
      </c>
      <c r="F51" s="112">
        <v>0</v>
      </c>
      <c r="G51" s="113"/>
    </row>
    <row r="52" spans="1:7" ht="24" x14ac:dyDescent="0.25">
      <c r="A52" s="12" t="s">
        <v>15</v>
      </c>
      <c r="B52" s="5" t="s">
        <v>96</v>
      </c>
      <c r="C52" s="5" t="s">
        <v>300</v>
      </c>
      <c r="D52" s="6">
        <v>2758000</v>
      </c>
      <c r="E52" s="6">
        <v>0</v>
      </c>
      <c r="F52" s="112">
        <v>0</v>
      </c>
      <c r="G52" s="113"/>
    </row>
    <row r="53" spans="1:7" x14ac:dyDescent="0.25">
      <c r="A53" s="12" t="s">
        <v>16</v>
      </c>
      <c r="B53" s="5" t="s">
        <v>96</v>
      </c>
      <c r="C53" s="5" t="s">
        <v>301</v>
      </c>
      <c r="D53" s="6">
        <v>2758000</v>
      </c>
      <c r="E53" s="6">
        <v>0</v>
      </c>
      <c r="F53" s="112">
        <v>0</v>
      </c>
      <c r="G53" s="113"/>
    </row>
    <row r="54" spans="1:7" x14ac:dyDescent="0.25">
      <c r="A54" s="12" t="s">
        <v>308</v>
      </c>
      <c r="B54" s="5" t="s">
        <v>309</v>
      </c>
      <c r="C54" s="41"/>
      <c r="D54" s="6">
        <v>12080000</v>
      </c>
      <c r="E54" s="6">
        <v>0</v>
      </c>
      <c r="F54" s="112">
        <v>0</v>
      </c>
      <c r="G54" s="113"/>
    </row>
    <row r="55" spans="1:7" ht="36" x14ac:dyDescent="0.25">
      <c r="A55" s="12" t="s">
        <v>310</v>
      </c>
      <c r="B55" s="5" t="s">
        <v>311</v>
      </c>
      <c r="C55" s="41"/>
      <c r="D55" s="6">
        <v>12080000</v>
      </c>
      <c r="E55" s="6">
        <v>0</v>
      </c>
      <c r="F55" s="112">
        <v>0</v>
      </c>
      <c r="G55" s="113"/>
    </row>
    <row r="56" spans="1:7" ht="24" x14ac:dyDescent="0.25">
      <c r="A56" s="12" t="s">
        <v>15</v>
      </c>
      <c r="B56" s="5" t="s">
        <v>311</v>
      </c>
      <c r="C56" s="5" t="s">
        <v>300</v>
      </c>
      <c r="D56" s="6">
        <v>12080000</v>
      </c>
      <c r="E56" s="6">
        <v>0</v>
      </c>
      <c r="F56" s="112">
        <v>0</v>
      </c>
      <c r="G56" s="113"/>
    </row>
    <row r="57" spans="1:7" x14ac:dyDescent="0.25">
      <c r="A57" s="12" t="s">
        <v>16</v>
      </c>
      <c r="B57" s="5" t="s">
        <v>311</v>
      </c>
      <c r="C57" s="5" t="s">
        <v>301</v>
      </c>
      <c r="D57" s="6">
        <v>12080000</v>
      </c>
      <c r="E57" s="6">
        <v>0</v>
      </c>
      <c r="F57" s="112">
        <v>0</v>
      </c>
      <c r="G57" s="113"/>
    </row>
    <row r="58" spans="1:7" x14ac:dyDescent="0.25">
      <c r="A58" s="13" t="s">
        <v>99</v>
      </c>
      <c r="B58" s="7" t="s">
        <v>100</v>
      </c>
      <c r="C58" s="7"/>
      <c r="D58" s="8">
        <v>1443886911.8699999</v>
      </c>
      <c r="E58" s="8">
        <v>1417406968.5599999</v>
      </c>
      <c r="F58" s="110">
        <v>1416792786.51</v>
      </c>
      <c r="G58" s="111"/>
    </row>
    <row r="59" spans="1:7" x14ac:dyDescent="0.25">
      <c r="A59" s="12" t="s">
        <v>101</v>
      </c>
      <c r="B59" s="5" t="s">
        <v>102</v>
      </c>
      <c r="C59" s="5"/>
      <c r="D59" s="6">
        <v>1384005484.95</v>
      </c>
      <c r="E59" s="6">
        <v>1358329568.4400001</v>
      </c>
      <c r="F59" s="112">
        <v>1357735315.3900001</v>
      </c>
      <c r="G59" s="113"/>
    </row>
    <row r="60" spans="1:7" ht="24" x14ac:dyDescent="0.25">
      <c r="A60" s="12" t="s">
        <v>103</v>
      </c>
      <c r="B60" s="5" t="s">
        <v>104</v>
      </c>
      <c r="C60" s="41"/>
      <c r="D60" s="6">
        <v>1289357464.3299999</v>
      </c>
      <c r="E60" s="6">
        <v>1255138624</v>
      </c>
      <c r="F60" s="112">
        <v>1254863534</v>
      </c>
      <c r="G60" s="113"/>
    </row>
    <row r="61" spans="1:7" ht="36" x14ac:dyDescent="0.25">
      <c r="A61" s="12" t="s">
        <v>105</v>
      </c>
      <c r="B61" s="5" t="s">
        <v>106</v>
      </c>
      <c r="C61" s="41"/>
      <c r="D61" s="6">
        <v>183398607.66999999</v>
      </c>
      <c r="E61" s="6">
        <v>164899520</v>
      </c>
      <c r="F61" s="112">
        <v>163851220</v>
      </c>
      <c r="G61" s="113"/>
    </row>
    <row r="62" spans="1:7" ht="24" x14ac:dyDescent="0.25">
      <c r="A62" s="12" t="s">
        <v>15</v>
      </c>
      <c r="B62" s="5" t="s">
        <v>106</v>
      </c>
      <c r="C62" s="5" t="s">
        <v>300</v>
      </c>
      <c r="D62" s="6">
        <v>183398607.66999999</v>
      </c>
      <c r="E62" s="6">
        <v>164899520</v>
      </c>
      <c r="F62" s="112">
        <v>163851220</v>
      </c>
      <c r="G62" s="113"/>
    </row>
    <row r="63" spans="1:7" x14ac:dyDescent="0.25">
      <c r="A63" s="12" t="s">
        <v>16</v>
      </c>
      <c r="B63" s="5" t="s">
        <v>106</v>
      </c>
      <c r="C63" s="5" t="s">
        <v>301</v>
      </c>
      <c r="D63" s="6">
        <v>183398607.66999999</v>
      </c>
      <c r="E63" s="6">
        <v>164899520</v>
      </c>
      <c r="F63" s="112">
        <v>163851220</v>
      </c>
      <c r="G63" s="113"/>
    </row>
    <row r="64" spans="1:7" ht="60" x14ac:dyDescent="0.25">
      <c r="A64" s="12" t="s">
        <v>109</v>
      </c>
      <c r="B64" s="5" t="s">
        <v>110</v>
      </c>
      <c r="C64" s="41"/>
      <c r="D64" s="6">
        <v>157584536.66</v>
      </c>
      <c r="E64" s="6">
        <v>126436104</v>
      </c>
      <c r="F64" s="112">
        <v>127209314</v>
      </c>
      <c r="G64" s="113"/>
    </row>
    <row r="65" spans="1:7" ht="24" x14ac:dyDescent="0.25">
      <c r="A65" s="12" t="s">
        <v>15</v>
      </c>
      <c r="B65" s="5" t="s">
        <v>110</v>
      </c>
      <c r="C65" s="5" t="s">
        <v>300</v>
      </c>
      <c r="D65" s="6">
        <v>157584536.66</v>
      </c>
      <c r="E65" s="6">
        <v>126436104</v>
      </c>
      <c r="F65" s="112">
        <v>127209314</v>
      </c>
      <c r="G65" s="113"/>
    </row>
    <row r="66" spans="1:7" x14ac:dyDescent="0.25">
      <c r="A66" s="12" t="s">
        <v>16</v>
      </c>
      <c r="B66" s="5" t="s">
        <v>110</v>
      </c>
      <c r="C66" s="5" t="s">
        <v>301</v>
      </c>
      <c r="D66" s="6">
        <v>157584536.66</v>
      </c>
      <c r="E66" s="6">
        <v>126436104</v>
      </c>
      <c r="F66" s="112">
        <v>127209314</v>
      </c>
      <c r="G66" s="113"/>
    </row>
    <row r="67" spans="1:7" ht="168" x14ac:dyDescent="0.25">
      <c r="A67" s="12" t="s">
        <v>115</v>
      </c>
      <c r="B67" s="5" t="s">
        <v>116</v>
      </c>
      <c r="C67" s="41"/>
      <c r="D67" s="6">
        <v>891073000</v>
      </c>
      <c r="E67" s="6">
        <v>921054000</v>
      </c>
      <c r="F67" s="112">
        <v>921054000</v>
      </c>
      <c r="G67" s="113"/>
    </row>
    <row r="68" spans="1:7" ht="24" x14ac:dyDescent="0.25">
      <c r="A68" s="12" t="s">
        <v>15</v>
      </c>
      <c r="B68" s="5" t="s">
        <v>116</v>
      </c>
      <c r="C68" s="5" t="s">
        <v>300</v>
      </c>
      <c r="D68" s="6">
        <v>891073000</v>
      </c>
      <c r="E68" s="6">
        <v>921054000</v>
      </c>
      <c r="F68" s="112">
        <v>921054000</v>
      </c>
      <c r="G68" s="113"/>
    </row>
    <row r="69" spans="1:7" x14ac:dyDescent="0.25">
      <c r="A69" s="12" t="s">
        <v>16</v>
      </c>
      <c r="B69" s="5" t="s">
        <v>116</v>
      </c>
      <c r="C69" s="5" t="s">
        <v>301</v>
      </c>
      <c r="D69" s="6">
        <v>891073000</v>
      </c>
      <c r="E69" s="6">
        <v>921054000</v>
      </c>
      <c r="F69" s="112">
        <v>921054000</v>
      </c>
      <c r="G69" s="113"/>
    </row>
    <row r="70" spans="1:7" ht="144" x14ac:dyDescent="0.25">
      <c r="A70" s="12" t="s">
        <v>117</v>
      </c>
      <c r="B70" s="5" t="s">
        <v>118</v>
      </c>
      <c r="C70" s="41"/>
      <c r="D70" s="6">
        <v>2368000</v>
      </c>
      <c r="E70" s="6">
        <v>3986000</v>
      </c>
      <c r="F70" s="112">
        <v>3986000</v>
      </c>
      <c r="G70" s="113"/>
    </row>
    <row r="71" spans="1:7" ht="24" x14ac:dyDescent="0.25">
      <c r="A71" s="12" t="s">
        <v>15</v>
      </c>
      <c r="B71" s="5" t="s">
        <v>118</v>
      </c>
      <c r="C71" s="5" t="s">
        <v>300</v>
      </c>
      <c r="D71" s="6">
        <v>2368000</v>
      </c>
      <c r="E71" s="6">
        <v>3986000</v>
      </c>
      <c r="F71" s="112">
        <v>3986000</v>
      </c>
      <c r="G71" s="113"/>
    </row>
    <row r="72" spans="1:7" ht="48" x14ac:dyDescent="0.25">
      <c r="A72" s="12" t="s">
        <v>312</v>
      </c>
      <c r="B72" s="5" t="s">
        <v>118</v>
      </c>
      <c r="C72" s="5" t="s">
        <v>313</v>
      </c>
      <c r="D72" s="6">
        <v>2368000</v>
      </c>
      <c r="E72" s="6">
        <v>3986000</v>
      </c>
      <c r="F72" s="112">
        <v>3986000</v>
      </c>
      <c r="G72" s="113"/>
    </row>
    <row r="73" spans="1:7" ht="60" x14ac:dyDescent="0.25">
      <c r="A73" s="12" t="s">
        <v>119</v>
      </c>
      <c r="B73" s="5" t="s">
        <v>120</v>
      </c>
      <c r="C73" s="41"/>
      <c r="D73" s="6">
        <v>14588000</v>
      </c>
      <c r="E73" s="6">
        <v>15936000</v>
      </c>
      <c r="F73" s="112">
        <v>15936000</v>
      </c>
      <c r="G73" s="113"/>
    </row>
    <row r="74" spans="1:7" ht="60" x14ac:dyDescent="0.25">
      <c r="A74" s="12" t="s">
        <v>4</v>
      </c>
      <c r="B74" s="5" t="s">
        <v>120</v>
      </c>
      <c r="C74" s="5" t="s">
        <v>314</v>
      </c>
      <c r="D74" s="6">
        <v>737000</v>
      </c>
      <c r="E74" s="6">
        <v>780000</v>
      </c>
      <c r="F74" s="112">
        <v>780000</v>
      </c>
      <c r="G74" s="113"/>
    </row>
    <row r="75" spans="1:7" x14ac:dyDescent="0.25">
      <c r="A75" s="12" t="s">
        <v>315</v>
      </c>
      <c r="B75" s="5" t="s">
        <v>120</v>
      </c>
      <c r="C75" s="5" t="s">
        <v>316</v>
      </c>
      <c r="D75" s="6">
        <v>737000</v>
      </c>
      <c r="E75" s="6">
        <v>780000</v>
      </c>
      <c r="F75" s="112">
        <v>780000</v>
      </c>
      <c r="G75" s="113"/>
    </row>
    <row r="76" spans="1:7" ht="24" x14ac:dyDescent="0.25">
      <c r="A76" s="12" t="s">
        <v>304</v>
      </c>
      <c r="B76" s="5" t="s">
        <v>120</v>
      </c>
      <c r="C76" s="5" t="s">
        <v>305</v>
      </c>
      <c r="D76" s="6">
        <v>138000</v>
      </c>
      <c r="E76" s="6">
        <v>150000</v>
      </c>
      <c r="F76" s="112">
        <v>150000</v>
      </c>
      <c r="G76" s="113"/>
    </row>
    <row r="77" spans="1:7" ht="24" x14ac:dyDescent="0.25">
      <c r="A77" s="12" t="s">
        <v>306</v>
      </c>
      <c r="B77" s="5" t="s">
        <v>120</v>
      </c>
      <c r="C77" s="5" t="s">
        <v>307</v>
      </c>
      <c r="D77" s="6">
        <v>138000</v>
      </c>
      <c r="E77" s="6">
        <v>150000</v>
      </c>
      <c r="F77" s="112">
        <v>150000</v>
      </c>
      <c r="G77" s="113"/>
    </row>
    <row r="78" spans="1:7" x14ac:dyDescent="0.25">
      <c r="A78" s="12" t="s">
        <v>294</v>
      </c>
      <c r="B78" s="5" t="s">
        <v>120</v>
      </c>
      <c r="C78" s="5" t="s">
        <v>295</v>
      </c>
      <c r="D78" s="6">
        <v>13713000</v>
      </c>
      <c r="E78" s="6">
        <v>15006000</v>
      </c>
      <c r="F78" s="112">
        <v>15006000</v>
      </c>
      <c r="G78" s="113"/>
    </row>
    <row r="79" spans="1:7" ht="24" x14ac:dyDescent="0.25">
      <c r="A79" s="12" t="s">
        <v>296</v>
      </c>
      <c r="B79" s="5" t="s">
        <v>120</v>
      </c>
      <c r="C79" s="5" t="s">
        <v>297</v>
      </c>
      <c r="D79" s="6">
        <v>13713000</v>
      </c>
      <c r="E79" s="6">
        <v>15006000</v>
      </c>
      <c r="F79" s="112">
        <v>15006000</v>
      </c>
      <c r="G79" s="113"/>
    </row>
    <row r="80" spans="1:7" ht="36" x14ac:dyDescent="0.25">
      <c r="A80" s="12" t="s">
        <v>121</v>
      </c>
      <c r="B80" s="5" t="s">
        <v>122</v>
      </c>
      <c r="C80" s="41"/>
      <c r="D80" s="6">
        <v>1650000</v>
      </c>
      <c r="E80" s="6">
        <v>1500000</v>
      </c>
      <c r="F80" s="112">
        <v>1500000</v>
      </c>
      <c r="G80" s="113"/>
    </row>
    <row r="81" spans="1:7" ht="24" x14ac:dyDescent="0.25">
      <c r="A81" s="12" t="s">
        <v>15</v>
      </c>
      <c r="B81" s="5" t="s">
        <v>122</v>
      </c>
      <c r="C81" s="5" t="s">
        <v>300</v>
      </c>
      <c r="D81" s="6">
        <v>1650000</v>
      </c>
      <c r="E81" s="6">
        <v>1500000</v>
      </c>
      <c r="F81" s="112">
        <v>1500000</v>
      </c>
      <c r="G81" s="113"/>
    </row>
    <row r="82" spans="1:7" x14ac:dyDescent="0.25">
      <c r="A82" s="12" t="s">
        <v>16</v>
      </c>
      <c r="B82" s="5" t="s">
        <v>122</v>
      </c>
      <c r="C82" s="5" t="s">
        <v>301</v>
      </c>
      <c r="D82" s="6">
        <v>1650000</v>
      </c>
      <c r="E82" s="6">
        <v>1500000</v>
      </c>
      <c r="F82" s="112">
        <v>1500000</v>
      </c>
      <c r="G82" s="113"/>
    </row>
    <row r="83" spans="1:7" ht="120" x14ac:dyDescent="0.25">
      <c r="A83" s="12" t="s">
        <v>125</v>
      </c>
      <c r="B83" s="5" t="s">
        <v>126</v>
      </c>
      <c r="C83" s="41"/>
      <c r="D83" s="6">
        <v>208320</v>
      </c>
      <c r="E83" s="6">
        <v>0</v>
      </c>
      <c r="F83" s="112">
        <v>0</v>
      </c>
      <c r="G83" s="113"/>
    </row>
    <row r="84" spans="1:7" ht="24" x14ac:dyDescent="0.25">
      <c r="A84" s="12" t="s">
        <v>15</v>
      </c>
      <c r="B84" s="5" t="s">
        <v>126</v>
      </c>
      <c r="C84" s="5" t="s">
        <v>300</v>
      </c>
      <c r="D84" s="6">
        <v>208320</v>
      </c>
      <c r="E84" s="6">
        <v>0</v>
      </c>
      <c r="F84" s="112">
        <v>0</v>
      </c>
      <c r="G84" s="113"/>
    </row>
    <row r="85" spans="1:7" x14ac:dyDescent="0.25">
      <c r="A85" s="12" t="s">
        <v>16</v>
      </c>
      <c r="B85" s="5" t="s">
        <v>126</v>
      </c>
      <c r="C85" s="5" t="s">
        <v>301</v>
      </c>
      <c r="D85" s="6">
        <v>208320</v>
      </c>
      <c r="E85" s="6">
        <v>0</v>
      </c>
      <c r="F85" s="112">
        <v>0</v>
      </c>
      <c r="G85" s="113"/>
    </row>
    <row r="86" spans="1:7" ht="264" x14ac:dyDescent="0.25">
      <c r="A86" s="12" t="s">
        <v>127</v>
      </c>
      <c r="B86" s="5" t="s">
        <v>128</v>
      </c>
      <c r="C86" s="41"/>
      <c r="D86" s="6">
        <v>38487000</v>
      </c>
      <c r="E86" s="6">
        <v>21327000</v>
      </c>
      <c r="F86" s="112">
        <v>21327000</v>
      </c>
      <c r="G86" s="113"/>
    </row>
    <row r="87" spans="1:7" ht="24" x14ac:dyDescent="0.25">
      <c r="A87" s="12" t="s">
        <v>15</v>
      </c>
      <c r="B87" s="5" t="s">
        <v>128</v>
      </c>
      <c r="C87" s="5" t="s">
        <v>300</v>
      </c>
      <c r="D87" s="6">
        <v>38487000</v>
      </c>
      <c r="E87" s="6">
        <v>21327000</v>
      </c>
      <c r="F87" s="112">
        <v>21327000</v>
      </c>
      <c r="G87" s="113"/>
    </row>
    <row r="88" spans="1:7" x14ac:dyDescent="0.25">
      <c r="A88" s="12" t="s">
        <v>16</v>
      </c>
      <c r="B88" s="5" t="s">
        <v>128</v>
      </c>
      <c r="C88" s="5" t="s">
        <v>301</v>
      </c>
      <c r="D88" s="6">
        <v>38487000</v>
      </c>
      <c r="E88" s="6">
        <v>21327000</v>
      </c>
      <c r="F88" s="112">
        <v>21327000</v>
      </c>
      <c r="G88" s="113"/>
    </row>
    <row r="89" spans="1:7" ht="72" x14ac:dyDescent="0.25">
      <c r="A89" s="12" t="s">
        <v>129</v>
      </c>
      <c r="B89" s="5" t="s">
        <v>130</v>
      </c>
      <c r="C89" s="41"/>
      <c r="D89" s="6">
        <v>87319638.489999995</v>
      </c>
      <c r="E89" s="6">
        <v>94548344.439999998</v>
      </c>
      <c r="F89" s="112">
        <v>94054181.390000001</v>
      </c>
      <c r="G89" s="113"/>
    </row>
    <row r="90" spans="1:7" ht="48" x14ac:dyDescent="0.25">
      <c r="A90" s="12" t="s">
        <v>131</v>
      </c>
      <c r="B90" s="5" t="s">
        <v>132</v>
      </c>
      <c r="C90" s="41"/>
      <c r="D90" s="6">
        <v>0</v>
      </c>
      <c r="E90" s="6">
        <v>5000</v>
      </c>
      <c r="F90" s="112">
        <v>5000</v>
      </c>
      <c r="G90" s="113"/>
    </row>
    <row r="91" spans="1:7" ht="24" x14ac:dyDescent="0.25">
      <c r="A91" s="12" t="s">
        <v>15</v>
      </c>
      <c r="B91" s="5" t="s">
        <v>132</v>
      </c>
      <c r="C91" s="5" t="s">
        <v>300</v>
      </c>
      <c r="D91" s="6">
        <v>0</v>
      </c>
      <c r="E91" s="6">
        <v>5000</v>
      </c>
      <c r="F91" s="112">
        <v>5000</v>
      </c>
      <c r="G91" s="113"/>
    </row>
    <row r="92" spans="1:7" x14ac:dyDescent="0.25">
      <c r="A92" s="12" t="s">
        <v>16</v>
      </c>
      <c r="B92" s="5" t="s">
        <v>132</v>
      </c>
      <c r="C92" s="5" t="s">
        <v>301</v>
      </c>
      <c r="D92" s="6">
        <v>0</v>
      </c>
      <c r="E92" s="6">
        <v>5000</v>
      </c>
      <c r="F92" s="112">
        <v>5000</v>
      </c>
      <c r="G92" s="113"/>
    </row>
    <row r="93" spans="1:7" ht="72" x14ac:dyDescent="0.25">
      <c r="A93" s="12" t="s">
        <v>133</v>
      </c>
      <c r="B93" s="5" t="s">
        <v>134</v>
      </c>
      <c r="C93" s="41"/>
      <c r="D93" s="6">
        <v>21571900.870000001</v>
      </c>
      <c r="E93" s="6">
        <v>47259000</v>
      </c>
      <c r="F93" s="112">
        <v>47259000</v>
      </c>
      <c r="G93" s="113"/>
    </row>
    <row r="94" spans="1:7" ht="24" x14ac:dyDescent="0.25">
      <c r="A94" s="12" t="s">
        <v>304</v>
      </c>
      <c r="B94" s="5" t="s">
        <v>134</v>
      </c>
      <c r="C94" s="5" t="s">
        <v>305</v>
      </c>
      <c r="D94" s="6">
        <v>18745921.870000001</v>
      </c>
      <c r="E94" s="6">
        <v>47259000</v>
      </c>
      <c r="F94" s="112">
        <v>47259000</v>
      </c>
      <c r="G94" s="113"/>
    </row>
    <row r="95" spans="1:7" ht="24" x14ac:dyDescent="0.25">
      <c r="A95" s="12" t="s">
        <v>306</v>
      </c>
      <c r="B95" s="5" t="s">
        <v>134</v>
      </c>
      <c r="C95" s="5" t="s">
        <v>307</v>
      </c>
      <c r="D95" s="6">
        <v>18745921.870000001</v>
      </c>
      <c r="E95" s="6">
        <v>47259000</v>
      </c>
      <c r="F95" s="112">
        <v>47259000</v>
      </c>
      <c r="G95" s="113"/>
    </row>
    <row r="96" spans="1:7" ht="24" x14ac:dyDescent="0.25">
      <c r="A96" s="12" t="s">
        <v>15</v>
      </c>
      <c r="B96" s="5" t="s">
        <v>134</v>
      </c>
      <c r="C96" s="5" t="s">
        <v>300</v>
      </c>
      <c r="D96" s="6">
        <v>2825979</v>
      </c>
      <c r="E96" s="6">
        <v>0</v>
      </c>
      <c r="F96" s="112">
        <v>0</v>
      </c>
      <c r="G96" s="113"/>
    </row>
    <row r="97" spans="1:7" x14ac:dyDescent="0.25">
      <c r="A97" s="12" t="s">
        <v>16</v>
      </c>
      <c r="B97" s="5" t="s">
        <v>134</v>
      </c>
      <c r="C97" s="5" t="s">
        <v>301</v>
      </c>
      <c r="D97" s="6">
        <v>2825979</v>
      </c>
      <c r="E97" s="6">
        <v>0</v>
      </c>
      <c r="F97" s="112">
        <v>0</v>
      </c>
      <c r="G97" s="113"/>
    </row>
    <row r="98" spans="1:7" ht="48" x14ac:dyDescent="0.25">
      <c r="A98" s="12" t="s">
        <v>135</v>
      </c>
      <c r="B98" s="5" t="s">
        <v>136</v>
      </c>
      <c r="C98" s="41"/>
      <c r="D98" s="6">
        <v>36758737.619999997</v>
      </c>
      <c r="E98" s="6">
        <v>44006344.439999998</v>
      </c>
      <c r="F98" s="112">
        <v>43512181.390000001</v>
      </c>
      <c r="G98" s="113"/>
    </row>
    <row r="99" spans="1:7" ht="24" x14ac:dyDescent="0.25">
      <c r="A99" s="12" t="s">
        <v>304</v>
      </c>
      <c r="B99" s="5" t="s">
        <v>136</v>
      </c>
      <c r="C99" s="5" t="s">
        <v>305</v>
      </c>
      <c r="D99" s="6">
        <v>36758737.619999997</v>
      </c>
      <c r="E99" s="6">
        <v>44006344.439999998</v>
      </c>
      <c r="F99" s="112">
        <v>43512181.390000001</v>
      </c>
      <c r="G99" s="113"/>
    </row>
    <row r="100" spans="1:7" ht="24" x14ac:dyDescent="0.25">
      <c r="A100" s="12" t="s">
        <v>306</v>
      </c>
      <c r="B100" s="5" t="s">
        <v>136</v>
      </c>
      <c r="C100" s="5" t="s">
        <v>307</v>
      </c>
      <c r="D100" s="6">
        <v>36758737.619999997</v>
      </c>
      <c r="E100" s="6">
        <v>44006344.439999998</v>
      </c>
      <c r="F100" s="112">
        <v>43512181.390000001</v>
      </c>
      <c r="G100" s="113"/>
    </row>
    <row r="101" spans="1:7" ht="60" x14ac:dyDescent="0.25">
      <c r="A101" s="12" t="s">
        <v>137</v>
      </c>
      <c r="B101" s="5" t="s">
        <v>138</v>
      </c>
      <c r="C101" s="41"/>
      <c r="D101" s="6">
        <v>26459000</v>
      </c>
      <c r="E101" s="6">
        <v>0</v>
      </c>
      <c r="F101" s="112">
        <v>0</v>
      </c>
      <c r="G101" s="113"/>
    </row>
    <row r="102" spans="1:7" ht="24" x14ac:dyDescent="0.25">
      <c r="A102" s="12" t="s">
        <v>304</v>
      </c>
      <c r="B102" s="5" t="s">
        <v>138</v>
      </c>
      <c r="C102" s="5" t="s">
        <v>305</v>
      </c>
      <c r="D102" s="6">
        <v>26459000</v>
      </c>
      <c r="E102" s="6">
        <v>0</v>
      </c>
      <c r="F102" s="112">
        <v>0</v>
      </c>
      <c r="G102" s="113"/>
    </row>
    <row r="103" spans="1:7" ht="24" x14ac:dyDescent="0.25">
      <c r="A103" s="12" t="s">
        <v>306</v>
      </c>
      <c r="B103" s="5" t="s">
        <v>138</v>
      </c>
      <c r="C103" s="5" t="s">
        <v>307</v>
      </c>
      <c r="D103" s="6">
        <v>26459000</v>
      </c>
      <c r="E103" s="6">
        <v>0</v>
      </c>
      <c r="F103" s="112">
        <v>0</v>
      </c>
      <c r="G103" s="113"/>
    </row>
    <row r="104" spans="1:7" ht="36" x14ac:dyDescent="0.25">
      <c r="A104" s="12" t="s">
        <v>139</v>
      </c>
      <c r="B104" s="5" t="s">
        <v>140</v>
      </c>
      <c r="C104" s="41"/>
      <c r="D104" s="6">
        <v>1305000</v>
      </c>
      <c r="E104" s="6">
        <v>3278000</v>
      </c>
      <c r="F104" s="112">
        <v>3278000</v>
      </c>
      <c r="G104" s="113"/>
    </row>
    <row r="105" spans="1:7" ht="24" x14ac:dyDescent="0.25">
      <c r="A105" s="12" t="s">
        <v>15</v>
      </c>
      <c r="B105" s="5" t="s">
        <v>140</v>
      </c>
      <c r="C105" s="5" t="s">
        <v>300</v>
      </c>
      <c r="D105" s="6">
        <v>1305000</v>
      </c>
      <c r="E105" s="6">
        <v>3278000</v>
      </c>
      <c r="F105" s="112">
        <v>3278000</v>
      </c>
      <c r="G105" s="113"/>
    </row>
    <row r="106" spans="1:7" x14ac:dyDescent="0.25">
      <c r="A106" s="12" t="s">
        <v>16</v>
      </c>
      <c r="B106" s="5" t="s">
        <v>140</v>
      </c>
      <c r="C106" s="5" t="s">
        <v>301</v>
      </c>
      <c r="D106" s="6">
        <v>1305000</v>
      </c>
      <c r="E106" s="6">
        <v>3278000</v>
      </c>
      <c r="F106" s="112">
        <v>3278000</v>
      </c>
      <c r="G106" s="113"/>
    </row>
    <row r="107" spans="1:7" ht="72" x14ac:dyDescent="0.25">
      <c r="A107" s="12" t="s">
        <v>143</v>
      </c>
      <c r="B107" s="5" t="s">
        <v>144</v>
      </c>
      <c r="C107" s="41"/>
      <c r="D107" s="6">
        <v>1225000</v>
      </c>
      <c r="E107" s="6">
        <v>0</v>
      </c>
      <c r="F107" s="112">
        <v>0</v>
      </c>
      <c r="G107" s="113"/>
    </row>
    <row r="108" spans="1:7" ht="24" x14ac:dyDescent="0.25">
      <c r="A108" s="12" t="s">
        <v>15</v>
      </c>
      <c r="B108" s="5" t="s">
        <v>144</v>
      </c>
      <c r="C108" s="5" t="s">
        <v>300</v>
      </c>
      <c r="D108" s="6">
        <v>1225000</v>
      </c>
      <c r="E108" s="6">
        <v>0</v>
      </c>
      <c r="F108" s="112">
        <v>0</v>
      </c>
      <c r="G108" s="113"/>
    </row>
    <row r="109" spans="1:7" x14ac:dyDescent="0.25">
      <c r="A109" s="12" t="s">
        <v>16</v>
      </c>
      <c r="B109" s="5" t="s">
        <v>144</v>
      </c>
      <c r="C109" s="5" t="s">
        <v>301</v>
      </c>
      <c r="D109" s="6">
        <v>1225000</v>
      </c>
      <c r="E109" s="6">
        <v>0</v>
      </c>
      <c r="F109" s="112">
        <v>0</v>
      </c>
      <c r="G109" s="113"/>
    </row>
    <row r="110" spans="1:7" ht="60" x14ac:dyDescent="0.25">
      <c r="A110" s="12" t="s">
        <v>151</v>
      </c>
      <c r="B110" s="5" t="s">
        <v>152</v>
      </c>
      <c r="C110" s="41"/>
      <c r="D110" s="6">
        <v>6071982.1299999999</v>
      </c>
      <c r="E110" s="6">
        <v>7805000</v>
      </c>
      <c r="F110" s="112">
        <v>7805000</v>
      </c>
      <c r="G110" s="113"/>
    </row>
    <row r="111" spans="1:7" ht="60" x14ac:dyDescent="0.25">
      <c r="A111" s="12" t="s">
        <v>109</v>
      </c>
      <c r="B111" s="5" t="s">
        <v>153</v>
      </c>
      <c r="C111" s="41"/>
      <c r="D111" s="6">
        <v>1910982.13</v>
      </c>
      <c r="E111" s="6">
        <v>3000000</v>
      </c>
      <c r="F111" s="112">
        <v>3000000</v>
      </c>
      <c r="G111" s="113"/>
    </row>
    <row r="112" spans="1:7" ht="24" x14ac:dyDescent="0.25">
      <c r="A112" s="12" t="s">
        <v>15</v>
      </c>
      <c r="B112" s="5" t="s">
        <v>153</v>
      </c>
      <c r="C112" s="5" t="s">
        <v>300</v>
      </c>
      <c r="D112" s="6">
        <v>1910982.13</v>
      </c>
      <c r="E112" s="6">
        <v>3000000</v>
      </c>
      <c r="F112" s="112">
        <v>3000000</v>
      </c>
      <c r="G112" s="113"/>
    </row>
    <row r="113" spans="1:7" x14ac:dyDescent="0.25">
      <c r="A113" s="12" t="s">
        <v>16</v>
      </c>
      <c r="B113" s="5" t="s">
        <v>153</v>
      </c>
      <c r="C113" s="5" t="s">
        <v>301</v>
      </c>
      <c r="D113" s="6">
        <v>1910982.13</v>
      </c>
      <c r="E113" s="6">
        <v>3000000</v>
      </c>
      <c r="F113" s="112">
        <v>3000000</v>
      </c>
      <c r="G113" s="113"/>
    </row>
    <row r="114" spans="1:7" ht="84" x14ac:dyDescent="0.25">
      <c r="A114" s="12" t="s">
        <v>154</v>
      </c>
      <c r="B114" s="5" t="s">
        <v>155</v>
      </c>
      <c r="C114" s="41"/>
      <c r="D114" s="6">
        <v>4161000</v>
      </c>
      <c r="E114" s="6">
        <v>4805000</v>
      </c>
      <c r="F114" s="112">
        <v>4805000</v>
      </c>
      <c r="G114" s="113"/>
    </row>
    <row r="115" spans="1:7" ht="24" x14ac:dyDescent="0.25">
      <c r="A115" s="12" t="s">
        <v>304</v>
      </c>
      <c r="B115" s="5" t="s">
        <v>155</v>
      </c>
      <c r="C115" s="5" t="s">
        <v>305</v>
      </c>
      <c r="D115" s="6">
        <v>142232.79</v>
      </c>
      <c r="E115" s="6">
        <v>0</v>
      </c>
      <c r="F115" s="112">
        <v>0</v>
      </c>
      <c r="G115" s="113"/>
    </row>
    <row r="116" spans="1:7" ht="24" x14ac:dyDescent="0.25">
      <c r="A116" s="12" t="s">
        <v>306</v>
      </c>
      <c r="B116" s="5" t="s">
        <v>155</v>
      </c>
      <c r="C116" s="5" t="s">
        <v>307</v>
      </c>
      <c r="D116" s="6">
        <v>142232.79</v>
      </c>
      <c r="E116" s="6">
        <v>0</v>
      </c>
      <c r="F116" s="112">
        <v>0</v>
      </c>
      <c r="G116" s="113"/>
    </row>
    <row r="117" spans="1:7" ht="24" x14ac:dyDescent="0.25">
      <c r="A117" s="12" t="s">
        <v>15</v>
      </c>
      <c r="B117" s="5" t="s">
        <v>155</v>
      </c>
      <c r="C117" s="5" t="s">
        <v>300</v>
      </c>
      <c r="D117" s="6">
        <v>4018767.21</v>
      </c>
      <c r="E117" s="6">
        <v>4805000</v>
      </c>
      <c r="F117" s="112">
        <v>4805000</v>
      </c>
      <c r="G117" s="113"/>
    </row>
    <row r="118" spans="1:7" x14ac:dyDescent="0.25">
      <c r="A118" s="12" t="s">
        <v>16</v>
      </c>
      <c r="B118" s="5" t="s">
        <v>155</v>
      </c>
      <c r="C118" s="5" t="s">
        <v>301</v>
      </c>
      <c r="D118" s="6">
        <v>4018767.21</v>
      </c>
      <c r="E118" s="6">
        <v>4805000</v>
      </c>
      <c r="F118" s="112">
        <v>4805000</v>
      </c>
      <c r="G118" s="113"/>
    </row>
    <row r="119" spans="1:7" ht="24" x14ac:dyDescent="0.25">
      <c r="A119" s="12" t="s">
        <v>160</v>
      </c>
      <c r="B119" s="5" t="s">
        <v>161</v>
      </c>
      <c r="C119" s="41"/>
      <c r="D119" s="6">
        <v>1256400</v>
      </c>
      <c r="E119" s="6">
        <v>837600</v>
      </c>
      <c r="F119" s="112">
        <v>1012600</v>
      </c>
      <c r="G119" s="113"/>
    </row>
    <row r="120" spans="1:7" ht="228" x14ac:dyDescent="0.25">
      <c r="A120" s="12" t="s">
        <v>162</v>
      </c>
      <c r="B120" s="5" t="s">
        <v>163</v>
      </c>
      <c r="C120" s="41"/>
      <c r="D120" s="6">
        <v>1256400</v>
      </c>
      <c r="E120" s="6">
        <v>837600</v>
      </c>
      <c r="F120" s="112">
        <v>1012600</v>
      </c>
      <c r="G120" s="113"/>
    </row>
    <row r="121" spans="1:7" ht="24" x14ac:dyDescent="0.25">
      <c r="A121" s="12" t="s">
        <v>15</v>
      </c>
      <c r="B121" s="5" t="s">
        <v>163</v>
      </c>
      <c r="C121" s="5" t="s">
        <v>300</v>
      </c>
      <c r="D121" s="6">
        <v>1256400</v>
      </c>
      <c r="E121" s="6">
        <v>837600</v>
      </c>
      <c r="F121" s="112">
        <v>1012600</v>
      </c>
      <c r="G121" s="113"/>
    </row>
    <row r="122" spans="1:7" x14ac:dyDescent="0.25">
      <c r="A122" s="12" t="s">
        <v>16</v>
      </c>
      <c r="B122" s="5" t="s">
        <v>163</v>
      </c>
      <c r="C122" s="5" t="s">
        <v>301</v>
      </c>
      <c r="D122" s="6">
        <v>1256400</v>
      </c>
      <c r="E122" s="6">
        <v>837600</v>
      </c>
      <c r="F122" s="112">
        <v>1012600</v>
      </c>
      <c r="G122" s="113"/>
    </row>
    <row r="123" spans="1:7" ht="36" x14ac:dyDescent="0.25">
      <c r="A123" s="12" t="s">
        <v>164</v>
      </c>
      <c r="B123" s="5" t="s">
        <v>165</v>
      </c>
      <c r="C123" s="5"/>
      <c r="D123" s="6">
        <v>35842423.520000003</v>
      </c>
      <c r="E123" s="6">
        <v>34231670</v>
      </c>
      <c r="F123" s="112">
        <v>34206760</v>
      </c>
      <c r="G123" s="113"/>
    </row>
    <row r="124" spans="1:7" ht="48" x14ac:dyDescent="0.25">
      <c r="A124" s="12" t="s">
        <v>317</v>
      </c>
      <c r="B124" s="5" t="s">
        <v>318</v>
      </c>
      <c r="C124" s="41"/>
      <c r="D124" s="6">
        <v>1300000</v>
      </c>
      <c r="E124" s="6">
        <v>1300000</v>
      </c>
      <c r="F124" s="112">
        <v>1300000</v>
      </c>
      <c r="G124" s="113"/>
    </row>
    <row r="125" spans="1:7" ht="24" x14ac:dyDescent="0.25">
      <c r="A125" s="12" t="s">
        <v>319</v>
      </c>
      <c r="B125" s="5" t="s">
        <v>320</v>
      </c>
      <c r="C125" s="41"/>
      <c r="D125" s="6">
        <v>1300000</v>
      </c>
      <c r="E125" s="6">
        <v>1300000</v>
      </c>
      <c r="F125" s="112">
        <v>1300000</v>
      </c>
      <c r="G125" s="113"/>
    </row>
    <row r="126" spans="1:7" x14ac:dyDescent="0.25">
      <c r="A126" s="12" t="s">
        <v>294</v>
      </c>
      <c r="B126" s="5" t="s">
        <v>320</v>
      </c>
      <c r="C126" s="5" t="s">
        <v>295</v>
      </c>
      <c r="D126" s="6">
        <v>1300000</v>
      </c>
      <c r="E126" s="6">
        <v>1300000</v>
      </c>
      <c r="F126" s="112">
        <v>1300000</v>
      </c>
      <c r="G126" s="113"/>
    </row>
    <row r="127" spans="1:7" x14ac:dyDescent="0.25">
      <c r="A127" s="12" t="s">
        <v>321</v>
      </c>
      <c r="B127" s="5" t="s">
        <v>320</v>
      </c>
      <c r="C127" s="5" t="s">
        <v>322</v>
      </c>
      <c r="D127" s="6">
        <v>1300000</v>
      </c>
      <c r="E127" s="6">
        <v>1300000</v>
      </c>
      <c r="F127" s="112">
        <v>1300000</v>
      </c>
      <c r="G127" s="113"/>
    </row>
    <row r="128" spans="1:7" ht="36" x14ac:dyDescent="0.25">
      <c r="A128" s="12" t="s">
        <v>166</v>
      </c>
      <c r="B128" s="5" t="s">
        <v>167</v>
      </c>
      <c r="C128" s="41"/>
      <c r="D128" s="6">
        <v>22117730.32</v>
      </c>
      <c r="E128" s="6">
        <v>19548490</v>
      </c>
      <c r="F128" s="112">
        <v>19548490</v>
      </c>
      <c r="G128" s="113"/>
    </row>
    <row r="129" spans="1:7" ht="36" x14ac:dyDescent="0.25">
      <c r="A129" s="12" t="s">
        <v>168</v>
      </c>
      <c r="B129" s="5" t="s">
        <v>169</v>
      </c>
      <c r="C129" s="41"/>
      <c r="D129" s="6">
        <v>21158730.32</v>
      </c>
      <c r="E129" s="6">
        <v>19548490</v>
      </c>
      <c r="F129" s="112">
        <v>19548490</v>
      </c>
      <c r="G129" s="113"/>
    </row>
    <row r="130" spans="1:7" ht="24" x14ac:dyDescent="0.25">
      <c r="A130" s="12" t="s">
        <v>15</v>
      </c>
      <c r="B130" s="5" t="s">
        <v>169</v>
      </c>
      <c r="C130" s="5" t="s">
        <v>300</v>
      </c>
      <c r="D130" s="6">
        <v>21158730.32</v>
      </c>
      <c r="E130" s="6">
        <v>19548490</v>
      </c>
      <c r="F130" s="112">
        <v>19548490</v>
      </c>
      <c r="G130" s="113"/>
    </row>
    <row r="131" spans="1:7" x14ac:dyDescent="0.25">
      <c r="A131" s="12" t="s">
        <v>16</v>
      </c>
      <c r="B131" s="5" t="s">
        <v>169</v>
      </c>
      <c r="C131" s="5" t="s">
        <v>301</v>
      </c>
      <c r="D131" s="6">
        <v>21158730.32</v>
      </c>
      <c r="E131" s="6">
        <v>19548490</v>
      </c>
      <c r="F131" s="112">
        <v>19548490</v>
      </c>
      <c r="G131" s="113"/>
    </row>
    <row r="132" spans="1:7" ht="36" x14ac:dyDescent="0.25">
      <c r="A132" s="12" t="s">
        <v>49</v>
      </c>
      <c r="B132" s="5" t="s">
        <v>170</v>
      </c>
      <c r="C132" s="41"/>
      <c r="D132" s="6">
        <v>959000</v>
      </c>
      <c r="E132" s="6">
        <v>0</v>
      </c>
      <c r="F132" s="112">
        <v>0</v>
      </c>
      <c r="G132" s="113"/>
    </row>
    <row r="133" spans="1:7" ht="24" x14ac:dyDescent="0.25">
      <c r="A133" s="12" t="s">
        <v>15</v>
      </c>
      <c r="B133" s="5" t="s">
        <v>170</v>
      </c>
      <c r="C133" s="5" t="s">
        <v>300</v>
      </c>
      <c r="D133" s="6">
        <v>959000</v>
      </c>
      <c r="E133" s="6">
        <v>0</v>
      </c>
      <c r="F133" s="112">
        <v>0</v>
      </c>
      <c r="G133" s="113"/>
    </row>
    <row r="134" spans="1:7" x14ac:dyDescent="0.25">
      <c r="A134" s="12" t="s">
        <v>16</v>
      </c>
      <c r="B134" s="5" t="s">
        <v>170</v>
      </c>
      <c r="C134" s="5" t="s">
        <v>301</v>
      </c>
      <c r="D134" s="6">
        <v>959000</v>
      </c>
      <c r="E134" s="6">
        <v>0</v>
      </c>
      <c r="F134" s="112">
        <v>0</v>
      </c>
      <c r="G134" s="113"/>
    </row>
    <row r="135" spans="1:7" ht="24" x14ac:dyDescent="0.25">
      <c r="A135" s="12" t="s">
        <v>171</v>
      </c>
      <c r="B135" s="5" t="s">
        <v>172</v>
      </c>
      <c r="C135" s="41"/>
      <c r="D135" s="6">
        <v>273000</v>
      </c>
      <c r="E135" s="6">
        <v>0</v>
      </c>
      <c r="F135" s="112">
        <v>0</v>
      </c>
      <c r="G135" s="113"/>
    </row>
    <row r="136" spans="1:7" ht="60" x14ac:dyDescent="0.25">
      <c r="A136" s="12" t="s">
        <v>173</v>
      </c>
      <c r="B136" s="5" t="s">
        <v>174</v>
      </c>
      <c r="C136" s="41"/>
      <c r="D136" s="6">
        <v>273000</v>
      </c>
      <c r="E136" s="6">
        <v>0</v>
      </c>
      <c r="F136" s="112">
        <v>0</v>
      </c>
      <c r="G136" s="113"/>
    </row>
    <row r="137" spans="1:7" ht="24" x14ac:dyDescent="0.25">
      <c r="A137" s="12" t="s">
        <v>15</v>
      </c>
      <c r="B137" s="5" t="s">
        <v>174</v>
      </c>
      <c r="C137" s="5" t="s">
        <v>300</v>
      </c>
      <c r="D137" s="6">
        <v>273000</v>
      </c>
      <c r="E137" s="6">
        <v>0</v>
      </c>
      <c r="F137" s="112">
        <v>0</v>
      </c>
      <c r="G137" s="113"/>
    </row>
    <row r="138" spans="1:7" x14ac:dyDescent="0.25">
      <c r="A138" s="12" t="s">
        <v>16</v>
      </c>
      <c r="B138" s="5" t="s">
        <v>174</v>
      </c>
      <c r="C138" s="5" t="s">
        <v>301</v>
      </c>
      <c r="D138" s="6">
        <v>273000</v>
      </c>
      <c r="E138" s="6">
        <v>0</v>
      </c>
      <c r="F138" s="112">
        <v>0</v>
      </c>
      <c r="G138" s="113"/>
    </row>
    <row r="139" spans="1:7" ht="48" x14ac:dyDescent="0.25">
      <c r="A139" s="12" t="s">
        <v>175</v>
      </c>
      <c r="B139" s="5" t="s">
        <v>176</v>
      </c>
      <c r="C139" s="41"/>
      <c r="D139" s="6">
        <v>11052964.68</v>
      </c>
      <c r="E139" s="6">
        <v>13383180</v>
      </c>
      <c r="F139" s="112">
        <v>13358270</v>
      </c>
      <c r="G139" s="113"/>
    </row>
    <row r="140" spans="1:7" ht="36" x14ac:dyDescent="0.25">
      <c r="A140" s="12" t="s">
        <v>177</v>
      </c>
      <c r="B140" s="5" t="s">
        <v>178</v>
      </c>
      <c r="C140" s="41"/>
      <c r="D140" s="6">
        <v>11052964.68</v>
      </c>
      <c r="E140" s="6">
        <v>13383180</v>
      </c>
      <c r="F140" s="112">
        <v>13358270</v>
      </c>
      <c r="G140" s="113"/>
    </row>
    <row r="141" spans="1:7" ht="24" x14ac:dyDescent="0.25">
      <c r="A141" s="12" t="s">
        <v>15</v>
      </c>
      <c r="B141" s="5" t="s">
        <v>178</v>
      </c>
      <c r="C141" s="5" t="s">
        <v>300</v>
      </c>
      <c r="D141" s="6">
        <v>10986218.68</v>
      </c>
      <c r="E141" s="6">
        <v>13071980</v>
      </c>
      <c r="F141" s="112">
        <v>13047070</v>
      </c>
      <c r="G141" s="113"/>
    </row>
    <row r="142" spans="1:7" x14ac:dyDescent="0.25">
      <c r="A142" s="12" t="s">
        <v>16</v>
      </c>
      <c r="B142" s="5" t="s">
        <v>178</v>
      </c>
      <c r="C142" s="5" t="s">
        <v>301</v>
      </c>
      <c r="D142" s="6">
        <v>10986218.68</v>
      </c>
      <c r="E142" s="6">
        <v>12451980</v>
      </c>
      <c r="F142" s="112">
        <v>12427070</v>
      </c>
      <c r="G142" s="113"/>
    </row>
    <row r="143" spans="1:7" x14ac:dyDescent="0.25">
      <c r="A143" s="12" t="s">
        <v>323</v>
      </c>
      <c r="B143" s="5" t="s">
        <v>178</v>
      </c>
      <c r="C143" s="5" t="s">
        <v>324</v>
      </c>
      <c r="D143" s="6">
        <v>0</v>
      </c>
      <c r="E143" s="6">
        <v>310000</v>
      </c>
      <c r="F143" s="112">
        <v>310000</v>
      </c>
      <c r="G143" s="113"/>
    </row>
    <row r="144" spans="1:7" ht="48" x14ac:dyDescent="0.25">
      <c r="A144" s="12" t="s">
        <v>312</v>
      </c>
      <c r="B144" s="5" t="s">
        <v>178</v>
      </c>
      <c r="C144" s="5" t="s">
        <v>313</v>
      </c>
      <c r="D144" s="6">
        <v>0</v>
      </c>
      <c r="E144" s="6">
        <v>310000</v>
      </c>
      <c r="F144" s="112">
        <v>310000</v>
      </c>
      <c r="G144" s="113"/>
    </row>
    <row r="145" spans="1:7" x14ac:dyDescent="0.25">
      <c r="A145" s="12" t="s">
        <v>325</v>
      </c>
      <c r="B145" s="5" t="s">
        <v>178</v>
      </c>
      <c r="C145" s="5" t="s">
        <v>326</v>
      </c>
      <c r="D145" s="6">
        <v>66746</v>
      </c>
      <c r="E145" s="6">
        <v>311200</v>
      </c>
      <c r="F145" s="112">
        <v>311200</v>
      </c>
      <c r="G145" s="113"/>
    </row>
    <row r="146" spans="1:7" ht="48" x14ac:dyDescent="0.25">
      <c r="A146" s="12" t="s">
        <v>327</v>
      </c>
      <c r="B146" s="5" t="s">
        <v>178</v>
      </c>
      <c r="C146" s="5" t="s">
        <v>328</v>
      </c>
      <c r="D146" s="6">
        <v>66746</v>
      </c>
      <c r="E146" s="6">
        <v>311200</v>
      </c>
      <c r="F146" s="112">
        <v>311200</v>
      </c>
      <c r="G146" s="113"/>
    </row>
    <row r="147" spans="1:7" x14ac:dyDescent="0.25">
      <c r="A147" s="12" t="s">
        <v>183</v>
      </c>
      <c r="B147" s="5" t="s">
        <v>184</v>
      </c>
      <c r="C147" s="41"/>
      <c r="D147" s="6">
        <v>780678.2</v>
      </c>
      <c r="E147" s="6">
        <v>0</v>
      </c>
      <c r="F147" s="112">
        <v>0</v>
      </c>
      <c r="G147" s="113"/>
    </row>
    <row r="148" spans="1:7" ht="84" x14ac:dyDescent="0.25">
      <c r="A148" s="12" t="s">
        <v>187</v>
      </c>
      <c r="B148" s="5" t="s">
        <v>188</v>
      </c>
      <c r="C148" s="41"/>
      <c r="D148" s="6">
        <v>780678.2</v>
      </c>
      <c r="E148" s="6">
        <v>0</v>
      </c>
      <c r="F148" s="112">
        <v>0</v>
      </c>
      <c r="G148" s="113"/>
    </row>
    <row r="149" spans="1:7" ht="24" x14ac:dyDescent="0.25">
      <c r="A149" s="12" t="s">
        <v>304</v>
      </c>
      <c r="B149" s="5" t="s">
        <v>188</v>
      </c>
      <c r="C149" s="5" t="s">
        <v>305</v>
      </c>
      <c r="D149" s="6">
        <v>780678.2</v>
      </c>
      <c r="E149" s="6">
        <v>0</v>
      </c>
      <c r="F149" s="112">
        <v>0</v>
      </c>
      <c r="G149" s="113"/>
    </row>
    <row r="150" spans="1:7" ht="24" x14ac:dyDescent="0.25">
      <c r="A150" s="12" t="s">
        <v>306</v>
      </c>
      <c r="B150" s="5" t="s">
        <v>188</v>
      </c>
      <c r="C150" s="5" t="s">
        <v>307</v>
      </c>
      <c r="D150" s="6">
        <v>780678.2</v>
      </c>
      <c r="E150" s="6">
        <v>0</v>
      </c>
      <c r="F150" s="112">
        <v>0</v>
      </c>
      <c r="G150" s="113"/>
    </row>
    <row r="151" spans="1:7" ht="24" x14ac:dyDescent="0.25">
      <c r="A151" s="12" t="s">
        <v>160</v>
      </c>
      <c r="B151" s="5" t="s">
        <v>195</v>
      </c>
      <c r="C151" s="41"/>
      <c r="D151" s="6">
        <v>318050.32</v>
      </c>
      <c r="E151" s="6">
        <v>0</v>
      </c>
      <c r="F151" s="112">
        <v>0</v>
      </c>
      <c r="G151" s="113"/>
    </row>
    <row r="152" spans="1:7" ht="48" x14ac:dyDescent="0.25">
      <c r="A152" s="12" t="s">
        <v>196</v>
      </c>
      <c r="B152" s="5" t="s">
        <v>197</v>
      </c>
      <c r="C152" s="41"/>
      <c r="D152" s="6">
        <v>318050.32</v>
      </c>
      <c r="E152" s="6">
        <v>0</v>
      </c>
      <c r="F152" s="112">
        <v>0</v>
      </c>
      <c r="G152" s="113"/>
    </row>
    <row r="153" spans="1:7" ht="24" x14ac:dyDescent="0.25">
      <c r="A153" s="12" t="s">
        <v>304</v>
      </c>
      <c r="B153" s="5" t="s">
        <v>197</v>
      </c>
      <c r="C153" s="5" t="s">
        <v>305</v>
      </c>
      <c r="D153" s="6">
        <v>318050.32</v>
      </c>
      <c r="E153" s="6">
        <v>0</v>
      </c>
      <c r="F153" s="112">
        <v>0</v>
      </c>
      <c r="G153" s="113"/>
    </row>
    <row r="154" spans="1:7" ht="24" x14ac:dyDescent="0.25">
      <c r="A154" s="12" t="s">
        <v>306</v>
      </c>
      <c r="B154" s="5" t="s">
        <v>197</v>
      </c>
      <c r="C154" s="5" t="s">
        <v>307</v>
      </c>
      <c r="D154" s="6">
        <v>318050.32</v>
      </c>
      <c r="E154" s="6">
        <v>0</v>
      </c>
      <c r="F154" s="112">
        <v>0</v>
      </c>
      <c r="G154" s="113"/>
    </row>
    <row r="155" spans="1:7" x14ac:dyDescent="0.25">
      <c r="A155" s="12" t="s">
        <v>65</v>
      </c>
      <c r="B155" s="5" t="s">
        <v>200</v>
      </c>
      <c r="C155" s="5"/>
      <c r="D155" s="6">
        <v>24039003.399999999</v>
      </c>
      <c r="E155" s="6">
        <v>24845730.120000001</v>
      </c>
      <c r="F155" s="112">
        <v>24850711.120000001</v>
      </c>
      <c r="G155" s="113"/>
    </row>
    <row r="156" spans="1:7" ht="36" x14ac:dyDescent="0.25">
      <c r="A156" s="12" t="s">
        <v>69</v>
      </c>
      <c r="B156" s="5" t="s">
        <v>201</v>
      </c>
      <c r="C156" s="41"/>
      <c r="D156" s="6">
        <v>24039003.399999999</v>
      </c>
      <c r="E156" s="6">
        <v>24845730.120000001</v>
      </c>
      <c r="F156" s="112">
        <v>24850711.120000001</v>
      </c>
      <c r="G156" s="113"/>
    </row>
    <row r="157" spans="1:7" ht="24" x14ac:dyDescent="0.25">
      <c r="A157" s="12" t="s">
        <v>202</v>
      </c>
      <c r="B157" s="5" t="s">
        <v>203</v>
      </c>
      <c r="C157" s="41"/>
      <c r="D157" s="6">
        <v>23655323.399999999</v>
      </c>
      <c r="E157" s="6">
        <v>24495730.120000001</v>
      </c>
      <c r="F157" s="112">
        <v>24500711.120000001</v>
      </c>
      <c r="G157" s="113"/>
    </row>
    <row r="158" spans="1:7" ht="60" x14ac:dyDescent="0.25">
      <c r="A158" s="12" t="s">
        <v>4</v>
      </c>
      <c r="B158" s="5" t="s">
        <v>203</v>
      </c>
      <c r="C158" s="5" t="s">
        <v>314</v>
      </c>
      <c r="D158" s="6">
        <v>19692589.120000001</v>
      </c>
      <c r="E158" s="6">
        <v>19692589.120000001</v>
      </c>
      <c r="F158" s="112">
        <v>19692589.120000001</v>
      </c>
      <c r="G158" s="113"/>
    </row>
    <row r="159" spans="1:7" ht="24" x14ac:dyDescent="0.25">
      <c r="A159" s="12" t="s">
        <v>329</v>
      </c>
      <c r="B159" s="5" t="s">
        <v>203</v>
      </c>
      <c r="C159" s="5" t="s">
        <v>330</v>
      </c>
      <c r="D159" s="6">
        <v>19692589.120000001</v>
      </c>
      <c r="E159" s="6">
        <v>19692589.120000001</v>
      </c>
      <c r="F159" s="112">
        <v>19692589.120000001</v>
      </c>
      <c r="G159" s="113"/>
    </row>
    <row r="160" spans="1:7" ht="24" x14ac:dyDescent="0.25">
      <c r="A160" s="12" t="s">
        <v>304</v>
      </c>
      <c r="B160" s="5" t="s">
        <v>203</v>
      </c>
      <c r="C160" s="5" t="s">
        <v>305</v>
      </c>
      <c r="D160" s="6">
        <v>3735281.28</v>
      </c>
      <c r="E160" s="6">
        <v>4576188</v>
      </c>
      <c r="F160" s="112">
        <v>4581169</v>
      </c>
      <c r="G160" s="113"/>
    </row>
    <row r="161" spans="1:7" ht="24" x14ac:dyDescent="0.25">
      <c r="A161" s="12" t="s">
        <v>306</v>
      </c>
      <c r="B161" s="5" t="s">
        <v>203</v>
      </c>
      <c r="C161" s="5" t="s">
        <v>307</v>
      </c>
      <c r="D161" s="6">
        <v>3735281.28</v>
      </c>
      <c r="E161" s="6">
        <v>4576188</v>
      </c>
      <c r="F161" s="112">
        <v>4581169</v>
      </c>
      <c r="G161" s="113"/>
    </row>
    <row r="162" spans="1:7" x14ac:dyDescent="0.25">
      <c r="A162" s="12" t="s">
        <v>325</v>
      </c>
      <c r="B162" s="5" t="s">
        <v>203</v>
      </c>
      <c r="C162" s="5" t="s">
        <v>326</v>
      </c>
      <c r="D162" s="6">
        <v>227453</v>
      </c>
      <c r="E162" s="6">
        <v>226953</v>
      </c>
      <c r="F162" s="112">
        <v>226953</v>
      </c>
      <c r="G162" s="113"/>
    </row>
    <row r="163" spans="1:7" x14ac:dyDescent="0.25">
      <c r="A163" s="12" t="s">
        <v>331</v>
      </c>
      <c r="B163" s="5" t="s">
        <v>203</v>
      </c>
      <c r="C163" s="5" t="s">
        <v>332</v>
      </c>
      <c r="D163" s="6">
        <v>227453</v>
      </c>
      <c r="E163" s="6">
        <v>226953</v>
      </c>
      <c r="F163" s="112">
        <v>226953</v>
      </c>
      <c r="G163" s="113"/>
    </row>
    <row r="164" spans="1:7" x14ac:dyDescent="0.25">
      <c r="A164" s="12" t="s">
        <v>207</v>
      </c>
      <c r="B164" s="5" t="s">
        <v>208</v>
      </c>
      <c r="C164" s="41"/>
      <c r="D164" s="6">
        <v>383680</v>
      </c>
      <c r="E164" s="6">
        <v>350000</v>
      </c>
      <c r="F164" s="112">
        <v>350000</v>
      </c>
      <c r="G164" s="113"/>
    </row>
    <row r="165" spans="1:7" ht="24" x14ac:dyDescent="0.25">
      <c r="A165" s="12" t="s">
        <v>304</v>
      </c>
      <c r="B165" s="5" t="s">
        <v>208</v>
      </c>
      <c r="C165" s="5" t="s">
        <v>305</v>
      </c>
      <c r="D165" s="6">
        <v>383680</v>
      </c>
      <c r="E165" s="6">
        <v>350000</v>
      </c>
      <c r="F165" s="112">
        <v>350000</v>
      </c>
      <c r="G165" s="113"/>
    </row>
    <row r="166" spans="1:7" ht="24" x14ac:dyDescent="0.25">
      <c r="A166" s="12" t="s">
        <v>306</v>
      </c>
      <c r="B166" s="5" t="s">
        <v>208</v>
      </c>
      <c r="C166" s="5" t="s">
        <v>307</v>
      </c>
      <c r="D166" s="6">
        <v>383680</v>
      </c>
      <c r="E166" s="6">
        <v>350000</v>
      </c>
      <c r="F166" s="112">
        <v>350000</v>
      </c>
      <c r="G166" s="113"/>
    </row>
    <row r="167" spans="1:7" ht="24" x14ac:dyDescent="0.25">
      <c r="A167" s="13" t="s">
        <v>215</v>
      </c>
      <c r="B167" s="7" t="s">
        <v>216</v>
      </c>
      <c r="C167" s="7"/>
      <c r="D167" s="8">
        <v>19489980</v>
      </c>
      <c r="E167" s="8">
        <v>18530200</v>
      </c>
      <c r="F167" s="110">
        <v>18573200</v>
      </c>
      <c r="G167" s="111"/>
    </row>
    <row r="168" spans="1:7" x14ac:dyDescent="0.25">
      <c r="A168" s="12" t="s">
        <v>217</v>
      </c>
      <c r="B168" s="5" t="s">
        <v>218</v>
      </c>
      <c r="C168" s="5"/>
      <c r="D168" s="6">
        <v>8915200</v>
      </c>
      <c r="E168" s="6">
        <v>8245200</v>
      </c>
      <c r="F168" s="112">
        <v>8245200</v>
      </c>
      <c r="G168" s="113"/>
    </row>
    <row r="169" spans="1:7" ht="36" x14ac:dyDescent="0.25">
      <c r="A169" s="12" t="s">
        <v>219</v>
      </c>
      <c r="B169" s="5" t="s">
        <v>220</v>
      </c>
      <c r="C169" s="41"/>
      <c r="D169" s="6">
        <v>900000</v>
      </c>
      <c r="E169" s="6">
        <v>0</v>
      </c>
      <c r="F169" s="112">
        <v>0</v>
      </c>
      <c r="G169" s="113"/>
    </row>
    <row r="170" spans="1:7" ht="24" x14ac:dyDescent="0.25">
      <c r="A170" s="12" t="s">
        <v>222</v>
      </c>
      <c r="B170" s="5" t="s">
        <v>223</v>
      </c>
      <c r="C170" s="41"/>
      <c r="D170" s="6">
        <v>900000</v>
      </c>
      <c r="E170" s="6">
        <v>0</v>
      </c>
      <c r="F170" s="112">
        <v>0</v>
      </c>
      <c r="G170" s="113"/>
    </row>
    <row r="171" spans="1:7" x14ac:dyDescent="0.25">
      <c r="A171" s="12" t="s">
        <v>294</v>
      </c>
      <c r="B171" s="5" t="s">
        <v>223</v>
      </c>
      <c r="C171" s="5" t="s">
        <v>295</v>
      </c>
      <c r="D171" s="6">
        <v>900000</v>
      </c>
      <c r="E171" s="6">
        <v>0</v>
      </c>
      <c r="F171" s="112">
        <v>0</v>
      </c>
      <c r="G171" s="113"/>
    </row>
    <row r="172" spans="1:7" ht="24" x14ac:dyDescent="0.25">
      <c r="A172" s="12" t="s">
        <v>296</v>
      </c>
      <c r="B172" s="5" t="s">
        <v>223</v>
      </c>
      <c r="C172" s="5" t="s">
        <v>297</v>
      </c>
      <c r="D172" s="6">
        <v>900000</v>
      </c>
      <c r="E172" s="6">
        <v>0</v>
      </c>
      <c r="F172" s="112">
        <v>0</v>
      </c>
      <c r="G172" s="113"/>
    </row>
    <row r="173" spans="1:7" ht="36" x14ac:dyDescent="0.25">
      <c r="A173" s="12" t="s">
        <v>225</v>
      </c>
      <c r="B173" s="5" t="s">
        <v>226</v>
      </c>
      <c r="C173" s="41"/>
      <c r="D173" s="6">
        <v>8015200</v>
      </c>
      <c r="E173" s="6">
        <v>8245200</v>
      </c>
      <c r="F173" s="112">
        <v>8245200</v>
      </c>
      <c r="G173" s="113"/>
    </row>
    <row r="174" spans="1:7" ht="36" x14ac:dyDescent="0.25">
      <c r="A174" s="12" t="s">
        <v>227</v>
      </c>
      <c r="B174" s="5" t="s">
        <v>228</v>
      </c>
      <c r="C174" s="41"/>
      <c r="D174" s="6">
        <v>8015200</v>
      </c>
      <c r="E174" s="6">
        <v>8245200</v>
      </c>
      <c r="F174" s="112">
        <v>8245200</v>
      </c>
      <c r="G174" s="113"/>
    </row>
    <row r="175" spans="1:7" x14ac:dyDescent="0.25">
      <c r="A175" s="12" t="s">
        <v>294</v>
      </c>
      <c r="B175" s="5" t="s">
        <v>228</v>
      </c>
      <c r="C175" s="5" t="s">
        <v>295</v>
      </c>
      <c r="D175" s="6">
        <v>8015200</v>
      </c>
      <c r="E175" s="6">
        <v>8245200</v>
      </c>
      <c r="F175" s="112">
        <v>8245200</v>
      </c>
      <c r="G175" s="113"/>
    </row>
    <row r="176" spans="1:7" ht="24" x14ac:dyDescent="0.25">
      <c r="A176" s="12" t="s">
        <v>296</v>
      </c>
      <c r="B176" s="5" t="s">
        <v>228</v>
      </c>
      <c r="C176" s="5" t="s">
        <v>297</v>
      </c>
      <c r="D176" s="6">
        <v>8015200</v>
      </c>
      <c r="E176" s="6">
        <v>8245200</v>
      </c>
      <c r="F176" s="112">
        <v>8245200</v>
      </c>
      <c r="G176" s="113"/>
    </row>
    <row r="177" spans="1:7" ht="24" x14ac:dyDescent="0.25">
      <c r="A177" s="12" t="s">
        <v>231</v>
      </c>
      <c r="B177" s="5" t="s">
        <v>232</v>
      </c>
      <c r="C177" s="5"/>
      <c r="D177" s="6">
        <v>7650780</v>
      </c>
      <c r="E177" s="6">
        <v>7342000</v>
      </c>
      <c r="F177" s="112">
        <v>7370000</v>
      </c>
      <c r="G177" s="113"/>
    </row>
    <row r="178" spans="1:7" ht="24" x14ac:dyDescent="0.25">
      <c r="A178" s="12" t="s">
        <v>233</v>
      </c>
      <c r="B178" s="5" t="s">
        <v>234</v>
      </c>
      <c r="C178" s="41"/>
      <c r="D178" s="6">
        <v>7650780</v>
      </c>
      <c r="E178" s="6">
        <v>7342000</v>
      </c>
      <c r="F178" s="112">
        <v>7370000</v>
      </c>
      <c r="G178" s="113"/>
    </row>
    <row r="179" spans="1:7" ht="48" x14ac:dyDescent="0.25">
      <c r="A179" s="12" t="s">
        <v>333</v>
      </c>
      <c r="B179" s="5" t="s">
        <v>334</v>
      </c>
      <c r="C179" s="41"/>
      <c r="D179" s="6">
        <v>400000</v>
      </c>
      <c r="E179" s="6">
        <v>0</v>
      </c>
      <c r="F179" s="112">
        <v>0</v>
      </c>
      <c r="G179" s="113"/>
    </row>
    <row r="180" spans="1:7" ht="24" x14ac:dyDescent="0.25">
      <c r="A180" s="12" t="s">
        <v>304</v>
      </c>
      <c r="B180" s="5" t="s">
        <v>334</v>
      </c>
      <c r="C180" s="5" t="s">
        <v>305</v>
      </c>
      <c r="D180" s="6">
        <v>400000</v>
      </c>
      <c r="E180" s="6">
        <v>0</v>
      </c>
      <c r="F180" s="112">
        <v>0</v>
      </c>
      <c r="G180" s="113"/>
    </row>
    <row r="181" spans="1:7" ht="24" x14ac:dyDescent="0.25">
      <c r="A181" s="12" t="s">
        <v>306</v>
      </c>
      <c r="B181" s="5" t="s">
        <v>334</v>
      </c>
      <c r="C181" s="5" t="s">
        <v>307</v>
      </c>
      <c r="D181" s="6">
        <v>400000</v>
      </c>
      <c r="E181" s="6">
        <v>0</v>
      </c>
      <c r="F181" s="112">
        <v>0</v>
      </c>
      <c r="G181" s="113"/>
    </row>
    <row r="182" spans="1:7" ht="24" x14ac:dyDescent="0.25">
      <c r="A182" s="12" t="s">
        <v>235</v>
      </c>
      <c r="B182" s="5" t="s">
        <v>236</v>
      </c>
      <c r="C182" s="41"/>
      <c r="D182" s="6">
        <v>7250780</v>
      </c>
      <c r="E182" s="6">
        <v>7342000</v>
      </c>
      <c r="F182" s="112">
        <v>7370000</v>
      </c>
      <c r="G182" s="113"/>
    </row>
    <row r="183" spans="1:7" ht="24" x14ac:dyDescent="0.25">
      <c r="A183" s="12" t="s">
        <v>304</v>
      </c>
      <c r="B183" s="5" t="s">
        <v>236</v>
      </c>
      <c r="C183" s="5" t="s">
        <v>305</v>
      </c>
      <c r="D183" s="6">
        <v>4704180</v>
      </c>
      <c r="E183" s="6">
        <v>4500000</v>
      </c>
      <c r="F183" s="112">
        <v>4500000</v>
      </c>
      <c r="G183" s="113"/>
    </row>
    <row r="184" spans="1:7" ht="24" x14ac:dyDescent="0.25">
      <c r="A184" s="12" t="s">
        <v>306</v>
      </c>
      <c r="B184" s="5" t="s">
        <v>236</v>
      </c>
      <c r="C184" s="5" t="s">
        <v>307</v>
      </c>
      <c r="D184" s="6">
        <v>4704180</v>
      </c>
      <c r="E184" s="6">
        <v>4500000</v>
      </c>
      <c r="F184" s="112">
        <v>4500000</v>
      </c>
      <c r="G184" s="113"/>
    </row>
    <row r="185" spans="1:7" x14ac:dyDescent="0.25">
      <c r="A185" s="12" t="s">
        <v>294</v>
      </c>
      <c r="B185" s="5" t="s">
        <v>236</v>
      </c>
      <c r="C185" s="5" t="s">
        <v>295</v>
      </c>
      <c r="D185" s="6">
        <v>323600</v>
      </c>
      <c r="E185" s="6">
        <v>405000</v>
      </c>
      <c r="F185" s="112">
        <v>405000</v>
      </c>
      <c r="G185" s="113"/>
    </row>
    <row r="186" spans="1:7" ht="24" x14ac:dyDescent="0.25">
      <c r="A186" s="12" t="s">
        <v>296</v>
      </c>
      <c r="B186" s="5" t="s">
        <v>236</v>
      </c>
      <c r="C186" s="5" t="s">
        <v>297</v>
      </c>
      <c r="D186" s="6">
        <v>323600</v>
      </c>
      <c r="E186" s="6">
        <v>405000</v>
      </c>
      <c r="F186" s="112">
        <v>405000</v>
      </c>
      <c r="G186" s="113"/>
    </row>
    <row r="187" spans="1:7" ht="24" x14ac:dyDescent="0.25">
      <c r="A187" s="12" t="s">
        <v>15</v>
      </c>
      <c r="B187" s="5" t="s">
        <v>236</v>
      </c>
      <c r="C187" s="5" t="s">
        <v>300</v>
      </c>
      <c r="D187" s="6">
        <v>2223000</v>
      </c>
      <c r="E187" s="6">
        <v>2437000</v>
      </c>
      <c r="F187" s="112">
        <v>2465000</v>
      </c>
      <c r="G187" s="113"/>
    </row>
    <row r="188" spans="1:7" x14ac:dyDescent="0.25">
      <c r="A188" s="12" t="s">
        <v>16</v>
      </c>
      <c r="B188" s="5" t="s">
        <v>236</v>
      </c>
      <c r="C188" s="5" t="s">
        <v>301</v>
      </c>
      <c r="D188" s="6">
        <v>2223000</v>
      </c>
      <c r="E188" s="6">
        <v>2437000</v>
      </c>
      <c r="F188" s="112">
        <v>2465000</v>
      </c>
      <c r="G188" s="113"/>
    </row>
    <row r="189" spans="1:7" x14ac:dyDescent="0.25">
      <c r="A189" s="12" t="s">
        <v>65</v>
      </c>
      <c r="B189" s="5" t="s">
        <v>335</v>
      </c>
      <c r="C189" s="5"/>
      <c r="D189" s="6">
        <v>2924000</v>
      </c>
      <c r="E189" s="6">
        <v>2943000</v>
      </c>
      <c r="F189" s="112">
        <v>2958000</v>
      </c>
      <c r="G189" s="113"/>
    </row>
    <row r="190" spans="1:7" ht="60" x14ac:dyDescent="0.25">
      <c r="A190" s="12" t="s">
        <v>336</v>
      </c>
      <c r="B190" s="5" t="s">
        <v>337</v>
      </c>
      <c r="C190" s="41"/>
      <c r="D190" s="6">
        <v>2924000</v>
      </c>
      <c r="E190" s="6">
        <v>2943000</v>
      </c>
      <c r="F190" s="112">
        <v>2958000</v>
      </c>
      <c r="G190" s="113"/>
    </row>
    <row r="191" spans="1:7" ht="60" x14ac:dyDescent="0.25">
      <c r="A191" s="12" t="s">
        <v>338</v>
      </c>
      <c r="B191" s="5" t="s">
        <v>339</v>
      </c>
      <c r="C191" s="41"/>
      <c r="D191" s="6">
        <v>2924000</v>
      </c>
      <c r="E191" s="6">
        <v>2943000</v>
      </c>
      <c r="F191" s="112">
        <v>2958000</v>
      </c>
      <c r="G191" s="113"/>
    </row>
    <row r="192" spans="1:7" ht="60" x14ac:dyDescent="0.25">
      <c r="A192" s="12" t="s">
        <v>4</v>
      </c>
      <c r="B192" s="5" t="s">
        <v>339</v>
      </c>
      <c r="C192" s="5" t="s">
        <v>314</v>
      </c>
      <c r="D192" s="6">
        <v>2587000</v>
      </c>
      <c r="E192" s="6">
        <v>2606000</v>
      </c>
      <c r="F192" s="112">
        <v>2621000</v>
      </c>
      <c r="G192" s="113"/>
    </row>
    <row r="193" spans="1:7" ht="24" x14ac:dyDescent="0.25">
      <c r="A193" s="12" t="s">
        <v>329</v>
      </c>
      <c r="B193" s="5" t="s">
        <v>339</v>
      </c>
      <c r="C193" s="5" t="s">
        <v>330</v>
      </c>
      <c r="D193" s="6">
        <v>2587000</v>
      </c>
      <c r="E193" s="6">
        <v>2606000</v>
      </c>
      <c r="F193" s="112">
        <v>2621000</v>
      </c>
      <c r="G193" s="113"/>
    </row>
    <row r="194" spans="1:7" ht="24" x14ac:dyDescent="0.25">
      <c r="A194" s="12" t="s">
        <v>304</v>
      </c>
      <c r="B194" s="5" t="s">
        <v>339</v>
      </c>
      <c r="C194" s="5" t="s">
        <v>305</v>
      </c>
      <c r="D194" s="6">
        <v>337000</v>
      </c>
      <c r="E194" s="6">
        <v>337000</v>
      </c>
      <c r="F194" s="112">
        <v>337000</v>
      </c>
      <c r="G194" s="113"/>
    </row>
    <row r="195" spans="1:7" ht="24" x14ac:dyDescent="0.25">
      <c r="A195" s="12" t="s">
        <v>306</v>
      </c>
      <c r="B195" s="5" t="s">
        <v>339</v>
      </c>
      <c r="C195" s="5" t="s">
        <v>307</v>
      </c>
      <c r="D195" s="6">
        <v>337000</v>
      </c>
      <c r="E195" s="6">
        <v>337000</v>
      </c>
      <c r="F195" s="112">
        <v>337000</v>
      </c>
      <c r="G195" s="113"/>
    </row>
    <row r="196" spans="1:7" x14ac:dyDescent="0.25">
      <c r="A196" s="13" t="s">
        <v>239</v>
      </c>
      <c r="B196" s="7" t="s">
        <v>240</v>
      </c>
      <c r="C196" s="7"/>
      <c r="D196" s="8">
        <v>161949279.83000001</v>
      </c>
      <c r="E196" s="8">
        <v>230095780</v>
      </c>
      <c r="F196" s="110">
        <v>140598500</v>
      </c>
      <c r="G196" s="111"/>
    </row>
    <row r="197" spans="1:7" ht="24" x14ac:dyDescent="0.25">
      <c r="A197" s="12" t="s">
        <v>241</v>
      </c>
      <c r="B197" s="5" t="s">
        <v>242</v>
      </c>
      <c r="C197" s="5"/>
      <c r="D197" s="6">
        <v>70725373.939999998</v>
      </c>
      <c r="E197" s="6">
        <v>153230780</v>
      </c>
      <c r="F197" s="112">
        <v>63733500</v>
      </c>
      <c r="G197" s="113"/>
    </row>
    <row r="198" spans="1:7" ht="36" x14ac:dyDescent="0.25">
      <c r="A198" s="12" t="s">
        <v>243</v>
      </c>
      <c r="B198" s="5" t="s">
        <v>244</v>
      </c>
      <c r="C198" s="41"/>
      <c r="D198" s="6">
        <v>70725373.939999998</v>
      </c>
      <c r="E198" s="6">
        <v>63255910</v>
      </c>
      <c r="F198" s="112">
        <v>63733500</v>
      </c>
      <c r="G198" s="113"/>
    </row>
    <row r="199" spans="1:7" ht="36" x14ac:dyDescent="0.25">
      <c r="A199" s="12" t="s">
        <v>245</v>
      </c>
      <c r="B199" s="5" t="s">
        <v>246</v>
      </c>
      <c r="C199" s="41"/>
      <c r="D199" s="6">
        <v>3711600</v>
      </c>
      <c r="E199" s="6">
        <v>3611600</v>
      </c>
      <c r="F199" s="112">
        <v>3611600</v>
      </c>
      <c r="G199" s="113"/>
    </row>
    <row r="200" spans="1:7" ht="24" x14ac:dyDescent="0.25">
      <c r="A200" s="12" t="s">
        <v>304</v>
      </c>
      <c r="B200" s="5" t="s">
        <v>246</v>
      </c>
      <c r="C200" s="5" t="s">
        <v>305</v>
      </c>
      <c r="D200" s="6">
        <v>600000</v>
      </c>
      <c r="E200" s="6">
        <v>500000</v>
      </c>
      <c r="F200" s="112">
        <v>500000</v>
      </c>
      <c r="G200" s="113"/>
    </row>
    <row r="201" spans="1:7" ht="24" x14ac:dyDescent="0.25">
      <c r="A201" s="12" t="s">
        <v>306</v>
      </c>
      <c r="B201" s="5" t="s">
        <v>246</v>
      </c>
      <c r="C201" s="5" t="s">
        <v>307</v>
      </c>
      <c r="D201" s="6">
        <v>600000</v>
      </c>
      <c r="E201" s="6">
        <v>500000</v>
      </c>
      <c r="F201" s="112">
        <v>500000</v>
      </c>
      <c r="G201" s="113"/>
    </row>
    <row r="202" spans="1:7" ht="24" x14ac:dyDescent="0.25">
      <c r="A202" s="12" t="s">
        <v>15</v>
      </c>
      <c r="B202" s="5" t="s">
        <v>246</v>
      </c>
      <c r="C202" s="5" t="s">
        <v>300</v>
      </c>
      <c r="D202" s="6">
        <v>3111600</v>
      </c>
      <c r="E202" s="6">
        <v>3111600</v>
      </c>
      <c r="F202" s="112">
        <v>3111600</v>
      </c>
      <c r="G202" s="113"/>
    </row>
    <row r="203" spans="1:7" x14ac:dyDescent="0.25">
      <c r="A203" s="12" t="s">
        <v>16</v>
      </c>
      <c r="B203" s="5" t="s">
        <v>246</v>
      </c>
      <c r="C203" s="5" t="s">
        <v>301</v>
      </c>
      <c r="D203" s="6">
        <v>3111600</v>
      </c>
      <c r="E203" s="6">
        <v>3111600</v>
      </c>
      <c r="F203" s="112">
        <v>3111600</v>
      </c>
      <c r="G203" s="113"/>
    </row>
    <row r="204" spans="1:7" ht="36" x14ac:dyDescent="0.25">
      <c r="A204" s="12" t="s">
        <v>247</v>
      </c>
      <c r="B204" s="5" t="s">
        <v>248</v>
      </c>
      <c r="C204" s="41"/>
      <c r="D204" s="6">
        <v>67013773.939999998</v>
      </c>
      <c r="E204" s="6">
        <v>59644310</v>
      </c>
      <c r="F204" s="112">
        <v>60121900</v>
      </c>
      <c r="G204" s="113"/>
    </row>
    <row r="205" spans="1:7" ht="24" x14ac:dyDescent="0.25">
      <c r="A205" s="12" t="s">
        <v>15</v>
      </c>
      <c r="B205" s="5" t="s">
        <v>248</v>
      </c>
      <c r="C205" s="5" t="s">
        <v>300</v>
      </c>
      <c r="D205" s="6">
        <v>67013773.939999998</v>
      </c>
      <c r="E205" s="6">
        <v>59644310</v>
      </c>
      <c r="F205" s="112">
        <v>60121900</v>
      </c>
      <c r="G205" s="113"/>
    </row>
    <row r="206" spans="1:7" x14ac:dyDescent="0.25">
      <c r="A206" s="12" t="s">
        <v>16</v>
      </c>
      <c r="B206" s="5" t="s">
        <v>248</v>
      </c>
      <c r="C206" s="5" t="s">
        <v>301</v>
      </c>
      <c r="D206" s="6">
        <v>67013773.939999998</v>
      </c>
      <c r="E206" s="6">
        <v>59644310</v>
      </c>
      <c r="F206" s="112">
        <v>60121900</v>
      </c>
      <c r="G206" s="113"/>
    </row>
    <row r="207" spans="1:7" x14ac:dyDescent="0.25">
      <c r="A207" s="12" t="s">
        <v>249</v>
      </c>
      <c r="B207" s="5" t="s">
        <v>250</v>
      </c>
      <c r="C207" s="41"/>
      <c r="D207" s="6">
        <v>0</v>
      </c>
      <c r="E207" s="6">
        <v>89974870</v>
      </c>
      <c r="F207" s="112">
        <v>0</v>
      </c>
      <c r="G207" s="113"/>
    </row>
    <row r="208" spans="1:7" ht="24" x14ac:dyDescent="0.25">
      <c r="A208" s="12" t="s">
        <v>251</v>
      </c>
      <c r="B208" s="5" t="s">
        <v>252</v>
      </c>
      <c r="C208" s="41"/>
      <c r="D208" s="6">
        <v>0</v>
      </c>
      <c r="E208" s="6">
        <v>89974870</v>
      </c>
      <c r="F208" s="112">
        <v>0</v>
      </c>
      <c r="G208" s="113"/>
    </row>
    <row r="209" spans="1:7" ht="24" x14ac:dyDescent="0.25">
      <c r="A209" s="12" t="s">
        <v>15</v>
      </c>
      <c r="B209" s="5" t="s">
        <v>252</v>
      </c>
      <c r="C209" s="5" t="s">
        <v>300</v>
      </c>
      <c r="D209" s="6">
        <v>0</v>
      </c>
      <c r="E209" s="6">
        <v>89974870</v>
      </c>
      <c r="F209" s="112">
        <v>0</v>
      </c>
      <c r="G209" s="113"/>
    </row>
    <row r="210" spans="1:7" x14ac:dyDescent="0.25">
      <c r="A210" s="12" t="s">
        <v>16</v>
      </c>
      <c r="B210" s="5" t="s">
        <v>252</v>
      </c>
      <c r="C210" s="5" t="s">
        <v>301</v>
      </c>
      <c r="D210" s="6">
        <v>0</v>
      </c>
      <c r="E210" s="6">
        <v>89974870</v>
      </c>
      <c r="F210" s="112">
        <v>0</v>
      </c>
      <c r="G210" s="113"/>
    </row>
    <row r="211" spans="1:7" x14ac:dyDescent="0.25">
      <c r="A211" s="12" t="s">
        <v>255</v>
      </c>
      <c r="B211" s="5" t="s">
        <v>256</v>
      </c>
      <c r="C211" s="5"/>
      <c r="D211" s="6">
        <v>91223905.890000001</v>
      </c>
      <c r="E211" s="6">
        <v>76865000</v>
      </c>
      <c r="F211" s="112">
        <v>76865000</v>
      </c>
      <c r="G211" s="113"/>
    </row>
    <row r="212" spans="1:7" ht="24" x14ac:dyDescent="0.25">
      <c r="A212" s="12" t="s">
        <v>257</v>
      </c>
      <c r="B212" s="5" t="s">
        <v>258</v>
      </c>
      <c r="C212" s="41"/>
      <c r="D212" s="6">
        <v>88911905.890000001</v>
      </c>
      <c r="E212" s="6">
        <v>76865000</v>
      </c>
      <c r="F212" s="112">
        <v>76865000</v>
      </c>
      <c r="G212" s="113"/>
    </row>
    <row r="213" spans="1:7" ht="36" x14ac:dyDescent="0.25">
      <c r="A213" s="12" t="s">
        <v>340</v>
      </c>
      <c r="B213" s="5" t="s">
        <v>341</v>
      </c>
      <c r="C213" s="41"/>
      <c r="D213" s="6">
        <v>300000</v>
      </c>
      <c r="E213" s="6">
        <v>300000</v>
      </c>
      <c r="F213" s="112">
        <v>300000</v>
      </c>
      <c r="G213" s="113"/>
    </row>
    <row r="214" spans="1:7" ht="24" x14ac:dyDescent="0.25">
      <c r="A214" s="12" t="s">
        <v>15</v>
      </c>
      <c r="B214" s="5" t="s">
        <v>341</v>
      </c>
      <c r="C214" s="5" t="s">
        <v>300</v>
      </c>
      <c r="D214" s="6">
        <v>300000</v>
      </c>
      <c r="E214" s="6">
        <v>300000</v>
      </c>
      <c r="F214" s="112">
        <v>300000</v>
      </c>
      <c r="G214" s="113"/>
    </row>
    <row r="215" spans="1:7" x14ac:dyDescent="0.25">
      <c r="A215" s="12" t="s">
        <v>16</v>
      </c>
      <c r="B215" s="5" t="s">
        <v>341</v>
      </c>
      <c r="C215" s="5" t="s">
        <v>301</v>
      </c>
      <c r="D215" s="6">
        <v>300000</v>
      </c>
      <c r="E215" s="6">
        <v>300000</v>
      </c>
      <c r="F215" s="112">
        <v>300000</v>
      </c>
      <c r="G215" s="113"/>
    </row>
    <row r="216" spans="1:7" ht="36" x14ac:dyDescent="0.25">
      <c r="A216" s="12" t="s">
        <v>259</v>
      </c>
      <c r="B216" s="5" t="s">
        <v>260</v>
      </c>
      <c r="C216" s="41"/>
      <c r="D216" s="6">
        <v>88611905.890000001</v>
      </c>
      <c r="E216" s="6">
        <v>76565000</v>
      </c>
      <c r="F216" s="112">
        <v>76565000</v>
      </c>
      <c r="G216" s="113"/>
    </row>
    <row r="217" spans="1:7" ht="24" x14ac:dyDescent="0.25">
      <c r="A217" s="12" t="s">
        <v>15</v>
      </c>
      <c r="B217" s="5" t="s">
        <v>260</v>
      </c>
      <c r="C217" s="5" t="s">
        <v>300</v>
      </c>
      <c r="D217" s="6">
        <v>88611905.890000001</v>
      </c>
      <c r="E217" s="6">
        <v>76565000</v>
      </c>
      <c r="F217" s="112">
        <v>76565000</v>
      </c>
      <c r="G217" s="113"/>
    </row>
    <row r="218" spans="1:7" x14ac:dyDescent="0.25">
      <c r="A218" s="12" t="s">
        <v>16</v>
      </c>
      <c r="B218" s="5" t="s">
        <v>260</v>
      </c>
      <c r="C218" s="5" t="s">
        <v>301</v>
      </c>
      <c r="D218" s="6">
        <v>88611905.890000001</v>
      </c>
      <c r="E218" s="6">
        <v>76565000</v>
      </c>
      <c r="F218" s="112">
        <v>76565000</v>
      </c>
      <c r="G218" s="113"/>
    </row>
    <row r="219" spans="1:7" ht="48" x14ac:dyDescent="0.25">
      <c r="A219" s="12" t="s">
        <v>261</v>
      </c>
      <c r="B219" s="5" t="s">
        <v>262</v>
      </c>
      <c r="C219" s="41"/>
      <c r="D219" s="6">
        <v>2312000</v>
      </c>
      <c r="E219" s="6">
        <v>0</v>
      </c>
      <c r="F219" s="112">
        <v>0</v>
      </c>
      <c r="G219" s="113"/>
    </row>
    <row r="220" spans="1:7" ht="36" x14ac:dyDescent="0.25">
      <c r="A220" s="12" t="s">
        <v>49</v>
      </c>
      <c r="B220" s="5" t="s">
        <v>265</v>
      </c>
      <c r="C220" s="41"/>
      <c r="D220" s="6">
        <v>2312000</v>
      </c>
      <c r="E220" s="6">
        <v>0</v>
      </c>
      <c r="F220" s="112">
        <v>0</v>
      </c>
      <c r="G220" s="113"/>
    </row>
    <row r="221" spans="1:7" ht="24" x14ac:dyDescent="0.25">
      <c r="A221" s="12" t="s">
        <v>15</v>
      </c>
      <c r="B221" s="5" t="s">
        <v>265</v>
      </c>
      <c r="C221" s="5" t="s">
        <v>300</v>
      </c>
      <c r="D221" s="6">
        <v>2312000</v>
      </c>
      <c r="E221" s="6">
        <v>0</v>
      </c>
      <c r="F221" s="112">
        <v>0</v>
      </c>
      <c r="G221" s="113"/>
    </row>
    <row r="222" spans="1:7" x14ac:dyDescent="0.25">
      <c r="A222" s="12" t="s">
        <v>16</v>
      </c>
      <c r="B222" s="5" t="s">
        <v>265</v>
      </c>
      <c r="C222" s="5" t="s">
        <v>301</v>
      </c>
      <c r="D222" s="6">
        <v>2312000</v>
      </c>
      <c r="E222" s="6">
        <v>0</v>
      </c>
      <c r="F222" s="112">
        <v>0</v>
      </c>
      <c r="G222" s="113"/>
    </row>
    <row r="223" spans="1:7" ht="24" x14ac:dyDescent="0.25">
      <c r="A223" s="13" t="s">
        <v>342</v>
      </c>
      <c r="B223" s="7" t="s">
        <v>343</v>
      </c>
      <c r="C223" s="7"/>
      <c r="D223" s="8">
        <v>1768000</v>
      </c>
      <c r="E223" s="8">
        <v>1522000</v>
      </c>
      <c r="F223" s="110">
        <v>1522000</v>
      </c>
      <c r="G223" s="111"/>
    </row>
    <row r="224" spans="1:7" ht="36" x14ac:dyDescent="0.25">
      <c r="A224" s="12" t="s">
        <v>344</v>
      </c>
      <c r="B224" s="5" t="s">
        <v>345</v>
      </c>
      <c r="C224" s="5"/>
      <c r="D224" s="6">
        <v>120000</v>
      </c>
      <c r="E224" s="6">
        <v>120000</v>
      </c>
      <c r="F224" s="112">
        <v>120000</v>
      </c>
      <c r="G224" s="113"/>
    </row>
    <row r="225" spans="1:7" ht="36" x14ac:dyDescent="0.25">
      <c r="A225" s="12" t="s">
        <v>346</v>
      </c>
      <c r="B225" s="5" t="s">
        <v>347</v>
      </c>
      <c r="C225" s="41"/>
      <c r="D225" s="6">
        <v>120000</v>
      </c>
      <c r="E225" s="6">
        <v>120000</v>
      </c>
      <c r="F225" s="112">
        <v>120000</v>
      </c>
      <c r="G225" s="113"/>
    </row>
    <row r="226" spans="1:7" ht="24" x14ac:dyDescent="0.25">
      <c r="A226" s="12" t="s">
        <v>348</v>
      </c>
      <c r="B226" s="5" t="s">
        <v>349</v>
      </c>
      <c r="C226" s="41"/>
      <c r="D226" s="6">
        <v>120000</v>
      </c>
      <c r="E226" s="6">
        <v>120000</v>
      </c>
      <c r="F226" s="112">
        <v>120000</v>
      </c>
      <c r="G226" s="113"/>
    </row>
    <row r="227" spans="1:7" ht="24" x14ac:dyDescent="0.25">
      <c r="A227" s="12" t="s">
        <v>304</v>
      </c>
      <c r="B227" s="5" t="s">
        <v>349</v>
      </c>
      <c r="C227" s="5" t="s">
        <v>305</v>
      </c>
      <c r="D227" s="6">
        <v>120000</v>
      </c>
      <c r="E227" s="6">
        <v>120000</v>
      </c>
      <c r="F227" s="112">
        <v>120000</v>
      </c>
      <c r="G227" s="113"/>
    </row>
    <row r="228" spans="1:7" ht="24" x14ac:dyDescent="0.25">
      <c r="A228" s="12" t="s">
        <v>306</v>
      </c>
      <c r="B228" s="5" t="s">
        <v>349</v>
      </c>
      <c r="C228" s="5" t="s">
        <v>307</v>
      </c>
      <c r="D228" s="6">
        <v>120000</v>
      </c>
      <c r="E228" s="6">
        <v>120000</v>
      </c>
      <c r="F228" s="112">
        <v>120000</v>
      </c>
      <c r="G228" s="113"/>
    </row>
    <row r="229" spans="1:7" ht="36" x14ac:dyDescent="0.25">
      <c r="A229" s="12" t="s">
        <v>350</v>
      </c>
      <c r="B229" s="5" t="s">
        <v>351</v>
      </c>
      <c r="C229" s="5"/>
      <c r="D229" s="6">
        <v>1648000</v>
      </c>
      <c r="E229" s="6">
        <v>1402000</v>
      </c>
      <c r="F229" s="112">
        <v>1402000</v>
      </c>
      <c r="G229" s="113"/>
    </row>
    <row r="230" spans="1:7" ht="24" x14ac:dyDescent="0.25">
      <c r="A230" s="12" t="s">
        <v>352</v>
      </c>
      <c r="B230" s="5" t="s">
        <v>353</v>
      </c>
      <c r="C230" s="41"/>
      <c r="D230" s="6">
        <v>1648000</v>
      </c>
      <c r="E230" s="6">
        <v>1402000</v>
      </c>
      <c r="F230" s="112">
        <v>1402000</v>
      </c>
      <c r="G230" s="113"/>
    </row>
    <row r="231" spans="1:7" ht="48" x14ac:dyDescent="0.25">
      <c r="A231" s="12" t="s">
        <v>354</v>
      </c>
      <c r="B231" s="5" t="s">
        <v>355</v>
      </c>
      <c r="C231" s="41"/>
      <c r="D231" s="6">
        <v>1648000</v>
      </c>
      <c r="E231" s="6">
        <v>1402000</v>
      </c>
      <c r="F231" s="112">
        <v>1402000</v>
      </c>
      <c r="G231" s="113"/>
    </row>
    <row r="232" spans="1:7" ht="60" x14ac:dyDescent="0.25">
      <c r="A232" s="12" t="s">
        <v>4</v>
      </c>
      <c r="B232" s="5" t="s">
        <v>355</v>
      </c>
      <c r="C232" s="5" t="s">
        <v>314</v>
      </c>
      <c r="D232" s="6">
        <v>256246.92</v>
      </c>
      <c r="E232" s="6">
        <v>229000</v>
      </c>
      <c r="F232" s="112">
        <v>229000</v>
      </c>
      <c r="G232" s="113"/>
    </row>
    <row r="233" spans="1:7" ht="24" x14ac:dyDescent="0.25">
      <c r="A233" s="12" t="s">
        <v>329</v>
      </c>
      <c r="B233" s="5" t="s">
        <v>355</v>
      </c>
      <c r="C233" s="5" t="s">
        <v>330</v>
      </c>
      <c r="D233" s="6">
        <v>256246.92</v>
      </c>
      <c r="E233" s="6">
        <v>229000</v>
      </c>
      <c r="F233" s="112">
        <v>229000</v>
      </c>
      <c r="G233" s="113"/>
    </row>
    <row r="234" spans="1:7" ht="24" x14ac:dyDescent="0.25">
      <c r="A234" s="12" t="s">
        <v>304</v>
      </c>
      <c r="B234" s="5" t="s">
        <v>355</v>
      </c>
      <c r="C234" s="5" t="s">
        <v>305</v>
      </c>
      <c r="D234" s="6">
        <v>1391753.08</v>
      </c>
      <c r="E234" s="6">
        <v>1173000</v>
      </c>
      <c r="F234" s="112">
        <v>1173000</v>
      </c>
      <c r="G234" s="113"/>
    </row>
    <row r="235" spans="1:7" ht="24" x14ac:dyDescent="0.25">
      <c r="A235" s="12" t="s">
        <v>306</v>
      </c>
      <c r="B235" s="5" t="s">
        <v>355</v>
      </c>
      <c r="C235" s="5" t="s">
        <v>307</v>
      </c>
      <c r="D235" s="6">
        <v>1391753.08</v>
      </c>
      <c r="E235" s="6">
        <v>1173000</v>
      </c>
      <c r="F235" s="112">
        <v>1173000</v>
      </c>
      <c r="G235" s="113"/>
    </row>
    <row r="236" spans="1:7" ht="24" x14ac:dyDescent="0.25">
      <c r="A236" s="13" t="s">
        <v>356</v>
      </c>
      <c r="B236" s="7" t="s">
        <v>357</v>
      </c>
      <c r="C236" s="7"/>
      <c r="D236" s="8">
        <v>583000</v>
      </c>
      <c r="E236" s="8">
        <v>1133000</v>
      </c>
      <c r="F236" s="110">
        <v>1133000</v>
      </c>
      <c r="G236" s="111"/>
    </row>
    <row r="237" spans="1:7" x14ac:dyDescent="0.25">
      <c r="A237" s="12" t="s">
        <v>358</v>
      </c>
      <c r="B237" s="5" t="s">
        <v>359</v>
      </c>
      <c r="C237" s="5"/>
      <c r="D237" s="6">
        <v>583000</v>
      </c>
      <c r="E237" s="6">
        <v>633000</v>
      </c>
      <c r="F237" s="112">
        <v>633000</v>
      </c>
      <c r="G237" s="113"/>
    </row>
    <row r="238" spans="1:7" ht="24" x14ac:dyDescent="0.25">
      <c r="A238" s="12" t="s">
        <v>360</v>
      </c>
      <c r="B238" s="5" t="s">
        <v>361</v>
      </c>
      <c r="C238" s="41"/>
      <c r="D238" s="6">
        <v>583000</v>
      </c>
      <c r="E238" s="6">
        <v>583000</v>
      </c>
      <c r="F238" s="112">
        <v>583000</v>
      </c>
      <c r="G238" s="113"/>
    </row>
    <row r="239" spans="1:7" ht="24" x14ac:dyDescent="0.25">
      <c r="A239" s="12" t="s">
        <v>362</v>
      </c>
      <c r="B239" s="5" t="s">
        <v>363</v>
      </c>
      <c r="C239" s="41"/>
      <c r="D239" s="6">
        <v>583000</v>
      </c>
      <c r="E239" s="6">
        <v>583000</v>
      </c>
      <c r="F239" s="112">
        <v>583000</v>
      </c>
      <c r="G239" s="113"/>
    </row>
    <row r="240" spans="1:7" ht="24" x14ac:dyDescent="0.25">
      <c r="A240" s="12" t="s">
        <v>304</v>
      </c>
      <c r="B240" s="5" t="s">
        <v>363</v>
      </c>
      <c r="C240" s="5" t="s">
        <v>305</v>
      </c>
      <c r="D240" s="6">
        <v>583000</v>
      </c>
      <c r="E240" s="6">
        <v>583000</v>
      </c>
      <c r="F240" s="112">
        <v>583000</v>
      </c>
      <c r="G240" s="113"/>
    </row>
    <row r="241" spans="1:7" ht="24" x14ac:dyDescent="0.25">
      <c r="A241" s="12" t="s">
        <v>306</v>
      </c>
      <c r="B241" s="5" t="s">
        <v>363</v>
      </c>
      <c r="C241" s="5" t="s">
        <v>307</v>
      </c>
      <c r="D241" s="6">
        <v>583000</v>
      </c>
      <c r="E241" s="6">
        <v>583000</v>
      </c>
      <c r="F241" s="112">
        <v>583000</v>
      </c>
      <c r="G241" s="113"/>
    </row>
    <row r="242" spans="1:7" ht="24" x14ac:dyDescent="0.25">
      <c r="A242" s="12" t="s">
        <v>364</v>
      </c>
      <c r="B242" s="5" t="s">
        <v>365</v>
      </c>
      <c r="C242" s="41"/>
      <c r="D242" s="6">
        <v>0</v>
      </c>
      <c r="E242" s="6">
        <v>50000</v>
      </c>
      <c r="F242" s="112">
        <v>50000</v>
      </c>
      <c r="G242" s="113"/>
    </row>
    <row r="243" spans="1:7" ht="24" x14ac:dyDescent="0.25">
      <c r="A243" s="12" t="s">
        <v>366</v>
      </c>
      <c r="B243" s="5" t="s">
        <v>367</v>
      </c>
      <c r="C243" s="41"/>
      <c r="D243" s="6">
        <v>0</v>
      </c>
      <c r="E243" s="6">
        <v>50000</v>
      </c>
      <c r="F243" s="112">
        <v>50000</v>
      </c>
      <c r="G243" s="113"/>
    </row>
    <row r="244" spans="1:7" ht="24" x14ac:dyDescent="0.25">
      <c r="A244" s="12" t="s">
        <v>304</v>
      </c>
      <c r="B244" s="5" t="s">
        <v>367</v>
      </c>
      <c r="C244" s="5" t="s">
        <v>305</v>
      </c>
      <c r="D244" s="6">
        <v>0</v>
      </c>
      <c r="E244" s="6">
        <v>50000</v>
      </c>
      <c r="F244" s="112">
        <v>50000</v>
      </c>
      <c r="G244" s="113"/>
    </row>
    <row r="245" spans="1:7" ht="24" x14ac:dyDescent="0.25">
      <c r="A245" s="12" t="s">
        <v>306</v>
      </c>
      <c r="B245" s="5" t="s">
        <v>367</v>
      </c>
      <c r="C245" s="5" t="s">
        <v>307</v>
      </c>
      <c r="D245" s="6">
        <v>0</v>
      </c>
      <c r="E245" s="6">
        <v>50000</v>
      </c>
      <c r="F245" s="112">
        <v>50000</v>
      </c>
      <c r="G245" s="113"/>
    </row>
    <row r="246" spans="1:7" ht="24" x14ac:dyDescent="0.25">
      <c r="A246" s="12" t="s">
        <v>368</v>
      </c>
      <c r="B246" s="5" t="s">
        <v>369</v>
      </c>
      <c r="C246" s="5"/>
      <c r="D246" s="6">
        <v>0</v>
      </c>
      <c r="E246" s="6">
        <v>500000</v>
      </c>
      <c r="F246" s="112">
        <v>500000</v>
      </c>
      <c r="G246" s="113"/>
    </row>
    <row r="247" spans="1:7" ht="36" x14ac:dyDescent="0.25">
      <c r="A247" s="12" t="s">
        <v>370</v>
      </c>
      <c r="B247" s="5" t="s">
        <v>371</v>
      </c>
      <c r="C247" s="41"/>
      <c r="D247" s="6">
        <v>0</v>
      </c>
      <c r="E247" s="6">
        <v>500000</v>
      </c>
      <c r="F247" s="112">
        <v>500000</v>
      </c>
      <c r="G247" s="113"/>
    </row>
    <row r="248" spans="1:7" ht="24" x14ac:dyDescent="0.25">
      <c r="A248" s="12" t="s">
        <v>372</v>
      </c>
      <c r="B248" s="5" t="s">
        <v>373</v>
      </c>
      <c r="C248" s="41"/>
      <c r="D248" s="6">
        <v>0</v>
      </c>
      <c r="E248" s="6">
        <v>500000</v>
      </c>
      <c r="F248" s="112">
        <v>500000</v>
      </c>
      <c r="G248" s="113"/>
    </row>
    <row r="249" spans="1:7" ht="24" x14ac:dyDescent="0.25">
      <c r="A249" s="12" t="s">
        <v>304</v>
      </c>
      <c r="B249" s="5" t="s">
        <v>373</v>
      </c>
      <c r="C249" s="5" t="s">
        <v>305</v>
      </c>
      <c r="D249" s="6">
        <v>0</v>
      </c>
      <c r="E249" s="6">
        <v>500000</v>
      </c>
      <c r="F249" s="112">
        <v>500000</v>
      </c>
      <c r="G249" s="113"/>
    </row>
    <row r="250" spans="1:7" ht="24" x14ac:dyDescent="0.25">
      <c r="A250" s="12" t="s">
        <v>306</v>
      </c>
      <c r="B250" s="5" t="s">
        <v>373</v>
      </c>
      <c r="C250" s="5" t="s">
        <v>307</v>
      </c>
      <c r="D250" s="6">
        <v>0</v>
      </c>
      <c r="E250" s="6">
        <v>500000</v>
      </c>
      <c r="F250" s="112">
        <v>500000</v>
      </c>
      <c r="G250" s="113"/>
    </row>
    <row r="251" spans="1:7" ht="36" x14ac:dyDescent="0.25">
      <c r="A251" s="13" t="s">
        <v>5</v>
      </c>
      <c r="B251" s="7" t="s">
        <v>6</v>
      </c>
      <c r="C251" s="7"/>
      <c r="D251" s="8">
        <v>71791662.150000006</v>
      </c>
      <c r="E251" s="8">
        <v>69547307.090000004</v>
      </c>
      <c r="F251" s="110">
        <v>70169307.090000004</v>
      </c>
      <c r="G251" s="111"/>
    </row>
    <row r="252" spans="1:7" ht="24" x14ac:dyDescent="0.25">
      <c r="A252" s="12" t="s">
        <v>7</v>
      </c>
      <c r="B252" s="5" t="s">
        <v>8</v>
      </c>
      <c r="C252" s="5"/>
      <c r="D252" s="6">
        <v>21674037.149999999</v>
      </c>
      <c r="E252" s="6">
        <v>20356002.09</v>
      </c>
      <c r="F252" s="112">
        <v>20626002.09</v>
      </c>
      <c r="G252" s="113"/>
    </row>
    <row r="253" spans="1:7" ht="60" x14ac:dyDescent="0.25">
      <c r="A253" s="12" t="s">
        <v>374</v>
      </c>
      <c r="B253" s="5" t="s">
        <v>375</v>
      </c>
      <c r="C253" s="41"/>
      <c r="D253" s="6">
        <v>374126.56</v>
      </c>
      <c r="E253" s="6">
        <v>100000</v>
      </c>
      <c r="F253" s="112">
        <v>200000</v>
      </c>
      <c r="G253" s="113"/>
    </row>
    <row r="254" spans="1:7" ht="48" x14ac:dyDescent="0.25">
      <c r="A254" s="12" t="s">
        <v>376</v>
      </c>
      <c r="B254" s="5" t="s">
        <v>377</v>
      </c>
      <c r="C254" s="41"/>
      <c r="D254" s="6">
        <v>20000</v>
      </c>
      <c r="E254" s="6">
        <v>0</v>
      </c>
      <c r="F254" s="112">
        <v>50000</v>
      </c>
      <c r="G254" s="113"/>
    </row>
    <row r="255" spans="1:7" ht="24" x14ac:dyDescent="0.25">
      <c r="A255" s="12" t="s">
        <v>304</v>
      </c>
      <c r="B255" s="5" t="s">
        <v>377</v>
      </c>
      <c r="C255" s="5" t="s">
        <v>305</v>
      </c>
      <c r="D255" s="6">
        <v>20000</v>
      </c>
      <c r="E255" s="6">
        <v>0</v>
      </c>
      <c r="F255" s="112">
        <v>50000</v>
      </c>
      <c r="G255" s="113"/>
    </row>
    <row r="256" spans="1:7" ht="24" x14ac:dyDescent="0.25">
      <c r="A256" s="12" t="s">
        <v>306</v>
      </c>
      <c r="B256" s="5" t="s">
        <v>377</v>
      </c>
      <c r="C256" s="5" t="s">
        <v>307</v>
      </c>
      <c r="D256" s="6">
        <v>20000</v>
      </c>
      <c r="E256" s="6">
        <v>0</v>
      </c>
      <c r="F256" s="112">
        <v>50000</v>
      </c>
      <c r="G256" s="113"/>
    </row>
    <row r="257" spans="1:7" ht="48" x14ac:dyDescent="0.25">
      <c r="A257" s="12" t="s">
        <v>378</v>
      </c>
      <c r="B257" s="5" t="s">
        <v>379</v>
      </c>
      <c r="C257" s="41"/>
      <c r="D257" s="6">
        <v>40225</v>
      </c>
      <c r="E257" s="6">
        <v>0</v>
      </c>
      <c r="F257" s="112">
        <v>50000</v>
      </c>
      <c r="G257" s="113"/>
    </row>
    <row r="258" spans="1:7" ht="24" x14ac:dyDescent="0.25">
      <c r="A258" s="12" t="s">
        <v>304</v>
      </c>
      <c r="B258" s="5" t="s">
        <v>379</v>
      </c>
      <c r="C258" s="5" t="s">
        <v>305</v>
      </c>
      <c r="D258" s="6">
        <v>40225</v>
      </c>
      <c r="E258" s="6">
        <v>0</v>
      </c>
      <c r="F258" s="112">
        <v>50000</v>
      </c>
      <c r="G258" s="113"/>
    </row>
    <row r="259" spans="1:7" ht="24" x14ac:dyDescent="0.25">
      <c r="A259" s="12" t="s">
        <v>306</v>
      </c>
      <c r="B259" s="5" t="s">
        <v>379</v>
      </c>
      <c r="C259" s="5" t="s">
        <v>307</v>
      </c>
      <c r="D259" s="6">
        <v>40225</v>
      </c>
      <c r="E259" s="6">
        <v>0</v>
      </c>
      <c r="F259" s="112">
        <v>50000</v>
      </c>
      <c r="G259" s="113"/>
    </row>
    <row r="260" spans="1:7" ht="72" x14ac:dyDescent="0.25">
      <c r="A260" s="12" t="s">
        <v>380</v>
      </c>
      <c r="B260" s="5" t="s">
        <v>381</v>
      </c>
      <c r="C260" s="41"/>
      <c r="D260" s="6">
        <v>313901.56</v>
      </c>
      <c r="E260" s="6">
        <v>100000</v>
      </c>
      <c r="F260" s="112">
        <v>100000</v>
      </c>
      <c r="G260" s="113"/>
    </row>
    <row r="261" spans="1:7" ht="24" x14ac:dyDescent="0.25">
      <c r="A261" s="12" t="s">
        <v>304</v>
      </c>
      <c r="B261" s="5" t="s">
        <v>381</v>
      </c>
      <c r="C261" s="5" t="s">
        <v>305</v>
      </c>
      <c r="D261" s="6">
        <v>193901.56</v>
      </c>
      <c r="E261" s="6">
        <v>100000</v>
      </c>
      <c r="F261" s="112">
        <v>100000</v>
      </c>
      <c r="G261" s="113"/>
    </row>
    <row r="262" spans="1:7" ht="24" x14ac:dyDescent="0.25">
      <c r="A262" s="12" t="s">
        <v>306</v>
      </c>
      <c r="B262" s="5" t="s">
        <v>381</v>
      </c>
      <c r="C262" s="5" t="s">
        <v>307</v>
      </c>
      <c r="D262" s="6">
        <v>193901.56</v>
      </c>
      <c r="E262" s="6">
        <v>100000</v>
      </c>
      <c r="F262" s="112">
        <v>100000</v>
      </c>
      <c r="G262" s="113"/>
    </row>
    <row r="263" spans="1:7" ht="24" x14ac:dyDescent="0.25">
      <c r="A263" s="12" t="s">
        <v>15</v>
      </c>
      <c r="B263" s="5" t="s">
        <v>381</v>
      </c>
      <c r="C263" s="5" t="s">
        <v>300</v>
      </c>
      <c r="D263" s="6">
        <v>120000</v>
      </c>
      <c r="E263" s="6">
        <v>0</v>
      </c>
      <c r="F263" s="112">
        <v>0</v>
      </c>
      <c r="G263" s="113"/>
    </row>
    <row r="264" spans="1:7" x14ac:dyDescent="0.25">
      <c r="A264" s="12" t="s">
        <v>16</v>
      </c>
      <c r="B264" s="5" t="s">
        <v>381</v>
      </c>
      <c r="C264" s="5" t="s">
        <v>301</v>
      </c>
      <c r="D264" s="6">
        <v>120000</v>
      </c>
      <c r="E264" s="6">
        <v>0</v>
      </c>
      <c r="F264" s="112">
        <v>0</v>
      </c>
      <c r="G264" s="113"/>
    </row>
    <row r="265" spans="1:7" ht="36" x14ac:dyDescent="0.25">
      <c r="A265" s="12" t="s">
        <v>382</v>
      </c>
      <c r="B265" s="5" t="s">
        <v>383</v>
      </c>
      <c r="C265" s="41"/>
      <c r="D265" s="6">
        <v>290000</v>
      </c>
      <c r="E265" s="6">
        <v>510000</v>
      </c>
      <c r="F265" s="112">
        <v>560000</v>
      </c>
      <c r="G265" s="113"/>
    </row>
    <row r="266" spans="1:7" ht="24" x14ac:dyDescent="0.25">
      <c r="A266" s="12" t="s">
        <v>384</v>
      </c>
      <c r="B266" s="5" t="s">
        <v>385</v>
      </c>
      <c r="C266" s="41"/>
      <c r="D266" s="6">
        <v>0</v>
      </c>
      <c r="E266" s="6">
        <v>100000</v>
      </c>
      <c r="F266" s="112">
        <v>0</v>
      </c>
      <c r="G266" s="113"/>
    </row>
    <row r="267" spans="1:7" ht="24" x14ac:dyDescent="0.25">
      <c r="A267" s="12" t="s">
        <v>304</v>
      </c>
      <c r="B267" s="5" t="s">
        <v>385</v>
      </c>
      <c r="C267" s="5" t="s">
        <v>305</v>
      </c>
      <c r="D267" s="6">
        <v>0</v>
      </c>
      <c r="E267" s="6">
        <v>100000</v>
      </c>
      <c r="F267" s="112">
        <v>0</v>
      </c>
      <c r="G267" s="113"/>
    </row>
    <row r="268" spans="1:7" ht="24" x14ac:dyDescent="0.25">
      <c r="A268" s="12" t="s">
        <v>306</v>
      </c>
      <c r="B268" s="5" t="s">
        <v>385</v>
      </c>
      <c r="C268" s="5" t="s">
        <v>307</v>
      </c>
      <c r="D268" s="6">
        <v>0</v>
      </c>
      <c r="E268" s="6">
        <v>100000</v>
      </c>
      <c r="F268" s="112">
        <v>0</v>
      </c>
      <c r="G268" s="113"/>
    </row>
    <row r="269" spans="1:7" ht="36" x14ac:dyDescent="0.25">
      <c r="A269" s="12" t="s">
        <v>386</v>
      </c>
      <c r="B269" s="5" t="s">
        <v>387</v>
      </c>
      <c r="C269" s="41"/>
      <c r="D269" s="6">
        <v>290000</v>
      </c>
      <c r="E269" s="6">
        <v>410000</v>
      </c>
      <c r="F269" s="112">
        <v>560000</v>
      </c>
      <c r="G269" s="113"/>
    </row>
    <row r="270" spans="1:7" ht="60" x14ac:dyDescent="0.25">
      <c r="A270" s="12" t="s">
        <v>4</v>
      </c>
      <c r="B270" s="5" t="s">
        <v>387</v>
      </c>
      <c r="C270" s="5" t="s">
        <v>314</v>
      </c>
      <c r="D270" s="6">
        <v>160000</v>
      </c>
      <c r="E270" s="6">
        <v>310000</v>
      </c>
      <c r="F270" s="112">
        <v>310000</v>
      </c>
      <c r="G270" s="113"/>
    </row>
    <row r="271" spans="1:7" ht="24" x14ac:dyDescent="0.25">
      <c r="A271" s="12" t="s">
        <v>329</v>
      </c>
      <c r="B271" s="5" t="s">
        <v>387</v>
      </c>
      <c r="C271" s="5" t="s">
        <v>330</v>
      </c>
      <c r="D271" s="6">
        <v>160000</v>
      </c>
      <c r="E271" s="6">
        <v>310000</v>
      </c>
      <c r="F271" s="112">
        <v>310000</v>
      </c>
      <c r="G271" s="113"/>
    </row>
    <row r="272" spans="1:7" ht="24" x14ac:dyDescent="0.25">
      <c r="A272" s="12" t="s">
        <v>304</v>
      </c>
      <c r="B272" s="5" t="s">
        <v>387</v>
      </c>
      <c r="C272" s="5" t="s">
        <v>305</v>
      </c>
      <c r="D272" s="6">
        <v>130000</v>
      </c>
      <c r="E272" s="6">
        <v>100000</v>
      </c>
      <c r="F272" s="112">
        <v>250000</v>
      </c>
      <c r="G272" s="113"/>
    </row>
    <row r="273" spans="1:7" ht="24" x14ac:dyDescent="0.25">
      <c r="A273" s="12" t="s">
        <v>306</v>
      </c>
      <c r="B273" s="5" t="s">
        <v>387</v>
      </c>
      <c r="C273" s="5" t="s">
        <v>307</v>
      </c>
      <c r="D273" s="6">
        <v>130000</v>
      </c>
      <c r="E273" s="6">
        <v>100000</v>
      </c>
      <c r="F273" s="112">
        <v>250000</v>
      </c>
      <c r="G273" s="113"/>
    </row>
    <row r="274" spans="1:7" ht="48" x14ac:dyDescent="0.25">
      <c r="A274" s="12" t="s">
        <v>388</v>
      </c>
      <c r="B274" s="5" t="s">
        <v>389</v>
      </c>
      <c r="C274" s="41"/>
      <c r="D274" s="6">
        <v>60000</v>
      </c>
      <c r="E274" s="6">
        <v>100000</v>
      </c>
      <c r="F274" s="112">
        <v>200000</v>
      </c>
      <c r="G274" s="113"/>
    </row>
    <row r="275" spans="1:7" ht="48" x14ac:dyDescent="0.25">
      <c r="A275" s="12" t="s">
        <v>376</v>
      </c>
      <c r="B275" s="5" t="s">
        <v>390</v>
      </c>
      <c r="C275" s="41"/>
      <c r="D275" s="6">
        <v>60000</v>
      </c>
      <c r="E275" s="6">
        <v>100000</v>
      </c>
      <c r="F275" s="112">
        <v>140000</v>
      </c>
      <c r="G275" s="113"/>
    </row>
    <row r="276" spans="1:7" ht="24" x14ac:dyDescent="0.25">
      <c r="A276" s="12" t="s">
        <v>304</v>
      </c>
      <c r="B276" s="5" t="s">
        <v>390</v>
      </c>
      <c r="C276" s="5" t="s">
        <v>305</v>
      </c>
      <c r="D276" s="6">
        <v>60000</v>
      </c>
      <c r="E276" s="6">
        <v>100000</v>
      </c>
      <c r="F276" s="112">
        <v>140000</v>
      </c>
      <c r="G276" s="113"/>
    </row>
    <row r="277" spans="1:7" ht="24" x14ac:dyDescent="0.25">
      <c r="A277" s="12" t="s">
        <v>306</v>
      </c>
      <c r="B277" s="5" t="s">
        <v>390</v>
      </c>
      <c r="C277" s="5" t="s">
        <v>307</v>
      </c>
      <c r="D277" s="6">
        <v>60000</v>
      </c>
      <c r="E277" s="6">
        <v>100000</v>
      </c>
      <c r="F277" s="112">
        <v>140000</v>
      </c>
      <c r="G277" s="113"/>
    </row>
    <row r="278" spans="1:7" ht="24" x14ac:dyDescent="0.25">
      <c r="A278" s="12" t="s">
        <v>391</v>
      </c>
      <c r="B278" s="5" t="s">
        <v>392</v>
      </c>
      <c r="C278" s="41"/>
      <c r="D278" s="6">
        <v>0</v>
      </c>
      <c r="E278" s="6">
        <v>0</v>
      </c>
      <c r="F278" s="112">
        <v>60000</v>
      </c>
      <c r="G278" s="113"/>
    </row>
    <row r="279" spans="1:7" ht="24" x14ac:dyDescent="0.25">
      <c r="A279" s="12" t="s">
        <v>304</v>
      </c>
      <c r="B279" s="5" t="s">
        <v>392</v>
      </c>
      <c r="C279" s="5" t="s">
        <v>305</v>
      </c>
      <c r="D279" s="6">
        <v>0</v>
      </c>
      <c r="E279" s="6">
        <v>0</v>
      </c>
      <c r="F279" s="112">
        <v>60000</v>
      </c>
      <c r="G279" s="113"/>
    </row>
    <row r="280" spans="1:7" ht="24" x14ac:dyDescent="0.25">
      <c r="A280" s="12" t="s">
        <v>306</v>
      </c>
      <c r="B280" s="5" t="s">
        <v>392</v>
      </c>
      <c r="C280" s="5" t="s">
        <v>307</v>
      </c>
      <c r="D280" s="6">
        <v>0</v>
      </c>
      <c r="E280" s="6">
        <v>0</v>
      </c>
      <c r="F280" s="112">
        <v>60000</v>
      </c>
      <c r="G280" s="113"/>
    </row>
    <row r="281" spans="1:7" ht="48" x14ac:dyDescent="0.25">
      <c r="A281" s="12" t="s">
        <v>393</v>
      </c>
      <c r="B281" s="5" t="s">
        <v>394</v>
      </c>
      <c r="C281" s="41"/>
      <c r="D281" s="6">
        <v>7084000</v>
      </c>
      <c r="E281" s="6">
        <v>5500000</v>
      </c>
      <c r="F281" s="112">
        <v>6700000</v>
      </c>
      <c r="G281" s="113"/>
    </row>
    <row r="282" spans="1:7" ht="24" x14ac:dyDescent="0.25">
      <c r="A282" s="12" t="s">
        <v>395</v>
      </c>
      <c r="B282" s="5" t="s">
        <v>396</v>
      </c>
      <c r="C282" s="41"/>
      <c r="D282" s="6">
        <v>7084000</v>
      </c>
      <c r="E282" s="6">
        <v>5500000</v>
      </c>
      <c r="F282" s="112">
        <v>6700000</v>
      </c>
      <c r="G282" s="113"/>
    </row>
    <row r="283" spans="1:7" ht="24" x14ac:dyDescent="0.25">
      <c r="A283" s="12" t="s">
        <v>304</v>
      </c>
      <c r="B283" s="5" t="s">
        <v>396</v>
      </c>
      <c r="C283" s="5" t="s">
        <v>305</v>
      </c>
      <c r="D283" s="6">
        <v>7084000</v>
      </c>
      <c r="E283" s="6">
        <v>5500000</v>
      </c>
      <c r="F283" s="112">
        <v>6700000</v>
      </c>
      <c r="G283" s="113"/>
    </row>
    <row r="284" spans="1:7" ht="24" x14ac:dyDescent="0.25">
      <c r="A284" s="12" t="s">
        <v>306</v>
      </c>
      <c r="B284" s="5" t="s">
        <v>396</v>
      </c>
      <c r="C284" s="5" t="s">
        <v>307</v>
      </c>
      <c r="D284" s="6">
        <v>7084000</v>
      </c>
      <c r="E284" s="6">
        <v>5500000</v>
      </c>
      <c r="F284" s="112">
        <v>6700000</v>
      </c>
      <c r="G284" s="113"/>
    </row>
    <row r="285" spans="1:7" ht="96" x14ac:dyDescent="0.25">
      <c r="A285" s="12" t="s">
        <v>397</v>
      </c>
      <c r="B285" s="5" t="s">
        <v>398</v>
      </c>
      <c r="C285" s="41"/>
      <c r="D285" s="6">
        <v>30000</v>
      </c>
      <c r="E285" s="6">
        <v>100000</v>
      </c>
      <c r="F285" s="112">
        <v>120000</v>
      </c>
      <c r="G285" s="113"/>
    </row>
    <row r="286" spans="1:7" ht="72" x14ac:dyDescent="0.25">
      <c r="A286" s="12" t="s">
        <v>399</v>
      </c>
      <c r="B286" s="5" t="s">
        <v>400</v>
      </c>
      <c r="C286" s="41"/>
      <c r="D286" s="6">
        <v>30000</v>
      </c>
      <c r="E286" s="6">
        <v>100000</v>
      </c>
      <c r="F286" s="112">
        <v>120000</v>
      </c>
      <c r="G286" s="113"/>
    </row>
    <row r="287" spans="1:7" ht="24" x14ac:dyDescent="0.25">
      <c r="A287" s="12" t="s">
        <v>304</v>
      </c>
      <c r="B287" s="5" t="s">
        <v>400</v>
      </c>
      <c r="C287" s="5" t="s">
        <v>305</v>
      </c>
      <c r="D287" s="6">
        <v>30000</v>
      </c>
      <c r="E287" s="6">
        <v>100000</v>
      </c>
      <c r="F287" s="112">
        <v>120000</v>
      </c>
      <c r="G287" s="113"/>
    </row>
    <row r="288" spans="1:7" ht="24" x14ac:dyDescent="0.25">
      <c r="A288" s="12" t="s">
        <v>306</v>
      </c>
      <c r="B288" s="5" t="s">
        <v>400</v>
      </c>
      <c r="C288" s="5" t="s">
        <v>307</v>
      </c>
      <c r="D288" s="6">
        <v>30000</v>
      </c>
      <c r="E288" s="6">
        <v>100000</v>
      </c>
      <c r="F288" s="112">
        <v>120000</v>
      </c>
      <c r="G288" s="113"/>
    </row>
    <row r="289" spans="1:7" x14ac:dyDescent="0.25">
      <c r="A289" s="12" t="s">
        <v>401</v>
      </c>
      <c r="B289" s="5" t="s">
        <v>402</v>
      </c>
      <c r="C289" s="41"/>
      <c r="D289" s="6">
        <v>13835910.59</v>
      </c>
      <c r="E289" s="6">
        <v>14046002.09</v>
      </c>
      <c r="F289" s="112">
        <v>12846002.09</v>
      </c>
      <c r="G289" s="113"/>
    </row>
    <row r="290" spans="1:7" x14ac:dyDescent="0.25">
      <c r="A290" s="12" t="s">
        <v>403</v>
      </c>
      <c r="B290" s="5" t="s">
        <v>404</v>
      </c>
      <c r="C290" s="41"/>
      <c r="D290" s="6">
        <v>5767855.2400000002</v>
      </c>
      <c r="E290" s="6">
        <v>6554974.2000000002</v>
      </c>
      <c r="F290" s="112">
        <v>5354974.2</v>
      </c>
      <c r="G290" s="113"/>
    </row>
    <row r="291" spans="1:7" ht="24" x14ac:dyDescent="0.25">
      <c r="A291" s="12" t="s">
        <v>304</v>
      </c>
      <c r="B291" s="5" t="s">
        <v>404</v>
      </c>
      <c r="C291" s="5" t="s">
        <v>305</v>
      </c>
      <c r="D291" s="6">
        <v>5767855.2400000002</v>
      </c>
      <c r="E291" s="6">
        <v>6554974.2000000002</v>
      </c>
      <c r="F291" s="112">
        <v>5354974.2</v>
      </c>
      <c r="G291" s="113"/>
    </row>
    <row r="292" spans="1:7" ht="24" x14ac:dyDescent="0.25">
      <c r="A292" s="12" t="s">
        <v>306</v>
      </c>
      <c r="B292" s="5" t="s">
        <v>404</v>
      </c>
      <c r="C292" s="5" t="s">
        <v>307</v>
      </c>
      <c r="D292" s="6">
        <v>5767855.2400000002</v>
      </c>
      <c r="E292" s="6">
        <v>6554974.2000000002</v>
      </c>
      <c r="F292" s="112">
        <v>5354974.2</v>
      </c>
      <c r="G292" s="113"/>
    </row>
    <row r="293" spans="1:7" ht="36" x14ac:dyDescent="0.25">
      <c r="A293" s="12" t="s">
        <v>405</v>
      </c>
      <c r="B293" s="5" t="s">
        <v>406</v>
      </c>
      <c r="C293" s="41"/>
      <c r="D293" s="6">
        <v>7518055.3499999996</v>
      </c>
      <c r="E293" s="6">
        <v>6618027.8899999997</v>
      </c>
      <c r="F293" s="112">
        <v>6618027.8899999997</v>
      </c>
      <c r="G293" s="113"/>
    </row>
    <row r="294" spans="1:7" ht="60" x14ac:dyDescent="0.25">
      <c r="A294" s="12" t="s">
        <v>4</v>
      </c>
      <c r="B294" s="5" t="s">
        <v>406</v>
      </c>
      <c r="C294" s="5" t="s">
        <v>314</v>
      </c>
      <c r="D294" s="6">
        <v>7111001.6100000003</v>
      </c>
      <c r="E294" s="6">
        <v>6021001.6100000003</v>
      </c>
      <c r="F294" s="112">
        <v>6021001.6100000003</v>
      </c>
      <c r="G294" s="113"/>
    </row>
    <row r="295" spans="1:7" x14ac:dyDescent="0.25">
      <c r="A295" s="12" t="s">
        <v>315</v>
      </c>
      <c r="B295" s="5" t="s">
        <v>406</v>
      </c>
      <c r="C295" s="5" t="s">
        <v>316</v>
      </c>
      <c r="D295" s="6">
        <v>7111001.6100000003</v>
      </c>
      <c r="E295" s="6">
        <v>6021001.6100000003</v>
      </c>
      <c r="F295" s="112">
        <v>6021001.6100000003</v>
      </c>
      <c r="G295" s="113"/>
    </row>
    <row r="296" spans="1:7" ht="24" x14ac:dyDescent="0.25">
      <c r="A296" s="12" t="s">
        <v>304</v>
      </c>
      <c r="B296" s="5" t="s">
        <v>406</v>
      </c>
      <c r="C296" s="5" t="s">
        <v>305</v>
      </c>
      <c r="D296" s="6">
        <v>406453.74</v>
      </c>
      <c r="E296" s="6">
        <v>596426.28</v>
      </c>
      <c r="F296" s="112">
        <v>596426.28</v>
      </c>
      <c r="G296" s="113"/>
    </row>
    <row r="297" spans="1:7" ht="24" x14ac:dyDescent="0.25">
      <c r="A297" s="12" t="s">
        <v>306</v>
      </c>
      <c r="B297" s="5" t="s">
        <v>406</v>
      </c>
      <c r="C297" s="5" t="s">
        <v>307</v>
      </c>
      <c r="D297" s="6">
        <v>406453.74</v>
      </c>
      <c r="E297" s="6">
        <v>596426.28</v>
      </c>
      <c r="F297" s="112">
        <v>596426.28</v>
      </c>
      <c r="G297" s="113"/>
    </row>
    <row r="298" spans="1:7" x14ac:dyDescent="0.25">
      <c r="A298" s="12" t="s">
        <v>325</v>
      </c>
      <c r="B298" s="5" t="s">
        <v>406</v>
      </c>
      <c r="C298" s="5" t="s">
        <v>326</v>
      </c>
      <c r="D298" s="6">
        <v>600</v>
      </c>
      <c r="E298" s="6">
        <v>600</v>
      </c>
      <c r="F298" s="112">
        <v>600</v>
      </c>
      <c r="G298" s="113"/>
    </row>
    <row r="299" spans="1:7" x14ac:dyDescent="0.25">
      <c r="A299" s="12" t="s">
        <v>331</v>
      </c>
      <c r="B299" s="5" t="s">
        <v>406</v>
      </c>
      <c r="C299" s="5" t="s">
        <v>332</v>
      </c>
      <c r="D299" s="6">
        <v>600</v>
      </c>
      <c r="E299" s="6">
        <v>600</v>
      </c>
      <c r="F299" s="112">
        <v>600</v>
      </c>
      <c r="G299" s="113"/>
    </row>
    <row r="300" spans="1:7" ht="60" x14ac:dyDescent="0.25">
      <c r="A300" s="12" t="s">
        <v>61</v>
      </c>
      <c r="B300" s="5" t="s">
        <v>62</v>
      </c>
      <c r="C300" s="41"/>
      <c r="D300" s="6">
        <v>550000</v>
      </c>
      <c r="E300" s="6">
        <v>873000</v>
      </c>
      <c r="F300" s="112">
        <v>873000</v>
      </c>
      <c r="G300" s="113"/>
    </row>
    <row r="301" spans="1:7" ht="24" x14ac:dyDescent="0.25">
      <c r="A301" s="12" t="s">
        <v>304</v>
      </c>
      <c r="B301" s="5" t="s">
        <v>62</v>
      </c>
      <c r="C301" s="5" t="s">
        <v>305</v>
      </c>
      <c r="D301" s="6">
        <v>550000</v>
      </c>
      <c r="E301" s="6">
        <v>873000</v>
      </c>
      <c r="F301" s="112">
        <v>873000</v>
      </c>
      <c r="G301" s="113"/>
    </row>
    <row r="302" spans="1:7" ht="24" x14ac:dyDescent="0.25">
      <c r="A302" s="12" t="s">
        <v>306</v>
      </c>
      <c r="B302" s="5" t="s">
        <v>62</v>
      </c>
      <c r="C302" s="5" t="s">
        <v>307</v>
      </c>
      <c r="D302" s="6">
        <v>550000</v>
      </c>
      <c r="E302" s="6">
        <v>873000</v>
      </c>
      <c r="F302" s="112">
        <v>873000</v>
      </c>
      <c r="G302" s="113"/>
    </row>
    <row r="303" spans="1:7" ht="24" x14ac:dyDescent="0.25">
      <c r="A303" s="12" t="s">
        <v>67</v>
      </c>
      <c r="B303" s="5" t="s">
        <v>68</v>
      </c>
      <c r="C303" s="5"/>
      <c r="D303" s="6">
        <v>2750867</v>
      </c>
      <c r="E303" s="6">
        <v>2734547</v>
      </c>
      <c r="F303" s="112">
        <v>2924547</v>
      </c>
      <c r="G303" s="113"/>
    </row>
    <row r="304" spans="1:7" ht="24" x14ac:dyDescent="0.25">
      <c r="A304" s="12" t="s">
        <v>407</v>
      </c>
      <c r="B304" s="5" t="s">
        <v>408</v>
      </c>
      <c r="C304" s="41"/>
      <c r="D304" s="6">
        <v>2112747</v>
      </c>
      <c r="E304" s="6">
        <v>2112747</v>
      </c>
      <c r="F304" s="112">
        <v>2112747</v>
      </c>
      <c r="G304" s="113"/>
    </row>
    <row r="305" spans="1:7" x14ac:dyDescent="0.25">
      <c r="A305" s="12" t="s">
        <v>409</v>
      </c>
      <c r="B305" s="5" t="s">
        <v>410</v>
      </c>
      <c r="C305" s="41"/>
      <c r="D305" s="6">
        <v>2112747</v>
      </c>
      <c r="E305" s="6">
        <v>2112747</v>
      </c>
      <c r="F305" s="112">
        <v>2112747</v>
      </c>
      <c r="G305" s="113"/>
    </row>
    <row r="306" spans="1:7" ht="24" x14ac:dyDescent="0.25">
      <c r="A306" s="12" t="s">
        <v>304</v>
      </c>
      <c r="B306" s="5" t="s">
        <v>410</v>
      </c>
      <c r="C306" s="5" t="s">
        <v>305</v>
      </c>
      <c r="D306" s="6">
        <v>2112747</v>
      </c>
      <c r="E306" s="6">
        <v>2112747</v>
      </c>
      <c r="F306" s="112">
        <v>2112747</v>
      </c>
      <c r="G306" s="113"/>
    </row>
    <row r="307" spans="1:7" ht="24" x14ac:dyDescent="0.25">
      <c r="A307" s="12" t="s">
        <v>306</v>
      </c>
      <c r="B307" s="5" t="s">
        <v>410</v>
      </c>
      <c r="C307" s="5" t="s">
        <v>307</v>
      </c>
      <c r="D307" s="6">
        <v>2112747</v>
      </c>
      <c r="E307" s="6">
        <v>2112747</v>
      </c>
      <c r="F307" s="112">
        <v>2112747</v>
      </c>
      <c r="G307" s="113"/>
    </row>
    <row r="308" spans="1:7" ht="48" x14ac:dyDescent="0.25">
      <c r="A308" s="12" t="s">
        <v>411</v>
      </c>
      <c r="B308" s="5" t="s">
        <v>412</v>
      </c>
      <c r="C308" s="41"/>
      <c r="D308" s="6">
        <v>500000</v>
      </c>
      <c r="E308" s="6">
        <v>500000</v>
      </c>
      <c r="F308" s="112">
        <v>500000</v>
      </c>
      <c r="G308" s="113"/>
    </row>
    <row r="309" spans="1:7" ht="24" x14ac:dyDescent="0.25">
      <c r="A309" s="12" t="s">
        <v>80</v>
      </c>
      <c r="B309" s="5" t="s">
        <v>413</v>
      </c>
      <c r="C309" s="41"/>
      <c r="D309" s="6">
        <v>500000</v>
      </c>
      <c r="E309" s="6">
        <v>500000</v>
      </c>
      <c r="F309" s="112">
        <v>500000</v>
      </c>
      <c r="G309" s="113"/>
    </row>
    <row r="310" spans="1:7" ht="24" x14ac:dyDescent="0.25">
      <c r="A310" s="12" t="s">
        <v>304</v>
      </c>
      <c r="B310" s="5" t="s">
        <v>413</v>
      </c>
      <c r="C310" s="5" t="s">
        <v>305</v>
      </c>
      <c r="D310" s="6">
        <v>500000</v>
      </c>
      <c r="E310" s="6">
        <v>500000</v>
      </c>
      <c r="F310" s="112">
        <v>500000</v>
      </c>
      <c r="G310" s="113"/>
    </row>
    <row r="311" spans="1:7" ht="24" x14ac:dyDescent="0.25">
      <c r="A311" s="12" t="s">
        <v>306</v>
      </c>
      <c r="B311" s="5" t="s">
        <v>413</v>
      </c>
      <c r="C311" s="5" t="s">
        <v>307</v>
      </c>
      <c r="D311" s="6">
        <v>500000</v>
      </c>
      <c r="E311" s="6">
        <v>500000</v>
      </c>
      <c r="F311" s="112">
        <v>500000</v>
      </c>
      <c r="G311" s="113"/>
    </row>
    <row r="312" spans="1:7" ht="60" x14ac:dyDescent="0.25">
      <c r="A312" s="12" t="s">
        <v>91</v>
      </c>
      <c r="B312" s="5" t="s">
        <v>92</v>
      </c>
      <c r="C312" s="41"/>
      <c r="D312" s="6">
        <v>138120</v>
      </c>
      <c r="E312" s="6">
        <v>121800</v>
      </c>
      <c r="F312" s="112">
        <v>311800</v>
      </c>
      <c r="G312" s="113"/>
    </row>
    <row r="313" spans="1:7" ht="24" x14ac:dyDescent="0.25">
      <c r="A313" s="12" t="s">
        <v>80</v>
      </c>
      <c r="B313" s="5" t="s">
        <v>93</v>
      </c>
      <c r="C313" s="41"/>
      <c r="D313" s="6">
        <v>138120</v>
      </c>
      <c r="E313" s="6">
        <v>121800</v>
      </c>
      <c r="F313" s="112">
        <v>311800</v>
      </c>
      <c r="G313" s="113"/>
    </row>
    <row r="314" spans="1:7" ht="24" x14ac:dyDescent="0.25">
      <c r="A314" s="12" t="s">
        <v>304</v>
      </c>
      <c r="B314" s="5" t="s">
        <v>93</v>
      </c>
      <c r="C314" s="5" t="s">
        <v>305</v>
      </c>
      <c r="D314" s="6">
        <v>121800</v>
      </c>
      <c r="E314" s="6">
        <v>121800</v>
      </c>
      <c r="F314" s="112">
        <v>261800</v>
      </c>
      <c r="G314" s="113"/>
    </row>
    <row r="315" spans="1:7" ht="24" x14ac:dyDescent="0.25">
      <c r="A315" s="12" t="s">
        <v>306</v>
      </c>
      <c r="B315" s="5" t="s">
        <v>93</v>
      </c>
      <c r="C315" s="5" t="s">
        <v>307</v>
      </c>
      <c r="D315" s="6">
        <v>121800</v>
      </c>
      <c r="E315" s="6">
        <v>121800</v>
      </c>
      <c r="F315" s="112">
        <v>261800</v>
      </c>
      <c r="G315" s="113"/>
    </row>
    <row r="316" spans="1:7" ht="24" x14ac:dyDescent="0.25">
      <c r="A316" s="12" t="s">
        <v>15</v>
      </c>
      <c r="B316" s="5" t="s">
        <v>93</v>
      </c>
      <c r="C316" s="5" t="s">
        <v>300</v>
      </c>
      <c r="D316" s="6">
        <v>16320</v>
      </c>
      <c r="E316" s="6">
        <v>0</v>
      </c>
      <c r="F316" s="112">
        <v>50000</v>
      </c>
      <c r="G316" s="113"/>
    </row>
    <row r="317" spans="1:7" x14ac:dyDescent="0.25">
      <c r="A317" s="12" t="s">
        <v>16</v>
      </c>
      <c r="B317" s="5" t="s">
        <v>93</v>
      </c>
      <c r="C317" s="5" t="s">
        <v>301</v>
      </c>
      <c r="D317" s="6">
        <v>16320</v>
      </c>
      <c r="E317" s="6">
        <v>0</v>
      </c>
      <c r="F317" s="112">
        <v>50000</v>
      </c>
      <c r="G317" s="113"/>
    </row>
    <row r="318" spans="1:7" ht="36" x14ac:dyDescent="0.25">
      <c r="A318" s="12" t="s">
        <v>414</v>
      </c>
      <c r="B318" s="5" t="s">
        <v>415</v>
      </c>
      <c r="C318" s="5"/>
      <c r="D318" s="6">
        <v>1460000</v>
      </c>
      <c r="E318" s="6">
        <v>1160000</v>
      </c>
      <c r="F318" s="112">
        <v>1160000</v>
      </c>
      <c r="G318" s="113"/>
    </row>
    <row r="319" spans="1:7" ht="96" x14ac:dyDescent="0.25">
      <c r="A319" s="12" t="s">
        <v>416</v>
      </c>
      <c r="B319" s="5" t="s">
        <v>417</v>
      </c>
      <c r="C319" s="41"/>
      <c r="D319" s="6">
        <v>1020000</v>
      </c>
      <c r="E319" s="6">
        <v>1020000</v>
      </c>
      <c r="F319" s="112">
        <v>1020000</v>
      </c>
      <c r="G319" s="113"/>
    </row>
    <row r="320" spans="1:7" ht="36" x14ac:dyDescent="0.25">
      <c r="A320" s="12" t="s">
        <v>418</v>
      </c>
      <c r="B320" s="5" t="s">
        <v>419</v>
      </c>
      <c r="C320" s="41"/>
      <c r="D320" s="6">
        <v>1020000</v>
      </c>
      <c r="E320" s="6">
        <v>1020000</v>
      </c>
      <c r="F320" s="112">
        <v>1020000</v>
      </c>
      <c r="G320" s="113"/>
    </row>
    <row r="321" spans="1:7" ht="24" x14ac:dyDescent="0.25">
      <c r="A321" s="12" t="s">
        <v>304</v>
      </c>
      <c r="B321" s="5" t="s">
        <v>419</v>
      </c>
      <c r="C321" s="5" t="s">
        <v>305</v>
      </c>
      <c r="D321" s="6">
        <v>1020000</v>
      </c>
      <c r="E321" s="6">
        <v>1020000</v>
      </c>
      <c r="F321" s="112">
        <v>1020000</v>
      </c>
      <c r="G321" s="113"/>
    </row>
    <row r="322" spans="1:7" ht="24" x14ac:dyDescent="0.25">
      <c r="A322" s="12" t="s">
        <v>306</v>
      </c>
      <c r="B322" s="5" t="s">
        <v>419</v>
      </c>
      <c r="C322" s="5" t="s">
        <v>307</v>
      </c>
      <c r="D322" s="6">
        <v>1020000</v>
      </c>
      <c r="E322" s="6">
        <v>1020000</v>
      </c>
      <c r="F322" s="112">
        <v>1020000</v>
      </c>
      <c r="G322" s="113"/>
    </row>
    <row r="323" spans="1:7" ht="48" x14ac:dyDescent="0.25">
      <c r="A323" s="12" t="s">
        <v>420</v>
      </c>
      <c r="B323" s="5" t="s">
        <v>421</v>
      </c>
      <c r="C323" s="41"/>
      <c r="D323" s="6">
        <v>300000</v>
      </c>
      <c r="E323" s="6">
        <v>0</v>
      </c>
      <c r="F323" s="112">
        <v>0</v>
      </c>
      <c r="G323" s="113"/>
    </row>
    <row r="324" spans="1:7" ht="36" x14ac:dyDescent="0.25">
      <c r="A324" s="12" t="s">
        <v>422</v>
      </c>
      <c r="B324" s="5" t="s">
        <v>423</v>
      </c>
      <c r="C324" s="41"/>
      <c r="D324" s="6">
        <v>300000</v>
      </c>
      <c r="E324" s="6">
        <v>0</v>
      </c>
      <c r="F324" s="112">
        <v>0</v>
      </c>
      <c r="G324" s="113"/>
    </row>
    <row r="325" spans="1:7" ht="24" x14ac:dyDescent="0.25">
      <c r="A325" s="12" t="s">
        <v>304</v>
      </c>
      <c r="B325" s="5" t="s">
        <v>423</v>
      </c>
      <c r="C325" s="5" t="s">
        <v>305</v>
      </c>
      <c r="D325" s="6">
        <v>300000</v>
      </c>
      <c r="E325" s="6">
        <v>0</v>
      </c>
      <c r="F325" s="112">
        <v>0</v>
      </c>
      <c r="G325" s="113"/>
    </row>
    <row r="326" spans="1:7" ht="24" x14ac:dyDescent="0.25">
      <c r="A326" s="12" t="s">
        <v>306</v>
      </c>
      <c r="B326" s="5" t="s">
        <v>423</v>
      </c>
      <c r="C326" s="5" t="s">
        <v>307</v>
      </c>
      <c r="D326" s="6">
        <v>300000</v>
      </c>
      <c r="E326" s="6">
        <v>0</v>
      </c>
      <c r="F326" s="112">
        <v>0</v>
      </c>
      <c r="G326" s="113"/>
    </row>
    <row r="327" spans="1:7" ht="48" x14ac:dyDescent="0.25">
      <c r="A327" s="12" t="s">
        <v>424</v>
      </c>
      <c r="B327" s="5" t="s">
        <v>425</v>
      </c>
      <c r="C327" s="41"/>
      <c r="D327" s="6">
        <v>140000</v>
      </c>
      <c r="E327" s="6">
        <v>140000</v>
      </c>
      <c r="F327" s="112">
        <v>140000</v>
      </c>
      <c r="G327" s="113"/>
    </row>
    <row r="328" spans="1:7" ht="24" x14ac:dyDescent="0.25">
      <c r="A328" s="12" t="s">
        <v>426</v>
      </c>
      <c r="B328" s="5" t="s">
        <v>427</v>
      </c>
      <c r="C328" s="41"/>
      <c r="D328" s="6">
        <v>140000</v>
      </c>
      <c r="E328" s="6">
        <v>140000</v>
      </c>
      <c r="F328" s="112">
        <v>140000</v>
      </c>
      <c r="G328" s="113"/>
    </row>
    <row r="329" spans="1:7" ht="24" x14ac:dyDescent="0.25">
      <c r="A329" s="12" t="s">
        <v>304</v>
      </c>
      <c r="B329" s="5" t="s">
        <v>427</v>
      </c>
      <c r="C329" s="5" t="s">
        <v>305</v>
      </c>
      <c r="D329" s="6">
        <v>140000</v>
      </c>
      <c r="E329" s="6">
        <v>140000</v>
      </c>
      <c r="F329" s="112">
        <v>140000</v>
      </c>
      <c r="G329" s="113"/>
    </row>
    <row r="330" spans="1:7" ht="24" x14ac:dyDescent="0.25">
      <c r="A330" s="12" t="s">
        <v>306</v>
      </c>
      <c r="B330" s="5" t="s">
        <v>427</v>
      </c>
      <c r="C330" s="5" t="s">
        <v>307</v>
      </c>
      <c r="D330" s="6">
        <v>140000</v>
      </c>
      <c r="E330" s="6">
        <v>140000</v>
      </c>
      <c r="F330" s="112">
        <v>140000</v>
      </c>
      <c r="G330" s="113"/>
    </row>
    <row r="331" spans="1:7" ht="36" x14ac:dyDescent="0.25">
      <c r="A331" s="12" t="s">
        <v>428</v>
      </c>
      <c r="B331" s="5" t="s">
        <v>429</v>
      </c>
      <c r="C331" s="5"/>
      <c r="D331" s="6">
        <v>200000</v>
      </c>
      <c r="E331" s="6">
        <v>140000</v>
      </c>
      <c r="F331" s="112">
        <v>302000</v>
      </c>
      <c r="G331" s="113"/>
    </row>
    <row r="332" spans="1:7" ht="36" x14ac:dyDescent="0.25">
      <c r="A332" s="12" t="s">
        <v>430</v>
      </c>
      <c r="B332" s="5" t="s">
        <v>431</v>
      </c>
      <c r="C332" s="41"/>
      <c r="D332" s="6">
        <v>200000</v>
      </c>
      <c r="E332" s="6">
        <v>140000</v>
      </c>
      <c r="F332" s="112">
        <v>302000</v>
      </c>
      <c r="G332" s="113"/>
    </row>
    <row r="333" spans="1:7" ht="24" x14ac:dyDescent="0.25">
      <c r="A333" s="12" t="s">
        <v>432</v>
      </c>
      <c r="B333" s="5" t="s">
        <v>433</v>
      </c>
      <c r="C333" s="41"/>
      <c r="D333" s="6">
        <v>200000</v>
      </c>
      <c r="E333" s="6">
        <v>140000</v>
      </c>
      <c r="F333" s="112">
        <v>302000</v>
      </c>
      <c r="G333" s="113"/>
    </row>
    <row r="334" spans="1:7" ht="24" x14ac:dyDescent="0.25">
      <c r="A334" s="12" t="s">
        <v>304</v>
      </c>
      <c r="B334" s="5" t="s">
        <v>433</v>
      </c>
      <c r="C334" s="5" t="s">
        <v>305</v>
      </c>
      <c r="D334" s="6">
        <v>200000</v>
      </c>
      <c r="E334" s="6">
        <v>140000</v>
      </c>
      <c r="F334" s="112">
        <v>302000</v>
      </c>
      <c r="G334" s="113"/>
    </row>
    <row r="335" spans="1:7" ht="24" x14ac:dyDescent="0.25">
      <c r="A335" s="12" t="s">
        <v>306</v>
      </c>
      <c r="B335" s="5" t="s">
        <v>433</v>
      </c>
      <c r="C335" s="5" t="s">
        <v>307</v>
      </c>
      <c r="D335" s="6">
        <v>200000</v>
      </c>
      <c r="E335" s="6">
        <v>140000</v>
      </c>
      <c r="F335" s="112">
        <v>302000</v>
      </c>
      <c r="G335" s="113"/>
    </row>
    <row r="336" spans="1:7" ht="48" x14ac:dyDescent="0.25">
      <c r="A336" s="12" t="s">
        <v>434</v>
      </c>
      <c r="B336" s="5" t="s">
        <v>435</v>
      </c>
      <c r="C336" s="5"/>
      <c r="D336" s="6">
        <v>9023812</v>
      </c>
      <c r="E336" s="6">
        <v>9023812</v>
      </c>
      <c r="F336" s="112">
        <v>9023812</v>
      </c>
      <c r="G336" s="113"/>
    </row>
    <row r="337" spans="1:7" ht="36" x14ac:dyDescent="0.25">
      <c r="A337" s="12" t="s">
        <v>436</v>
      </c>
      <c r="B337" s="5" t="s">
        <v>437</v>
      </c>
      <c r="C337" s="41"/>
      <c r="D337" s="6">
        <v>9023812</v>
      </c>
      <c r="E337" s="6">
        <v>9023812</v>
      </c>
      <c r="F337" s="112">
        <v>9023812</v>
      </c>
      <c r="G337" s="113"/>
    </row>
    <row r="338" spans="1:7" ht="36" x14ac:dyDescent="0.25">
      <c r="A338" s="12" t="s">
        <v>438</v>
      </c>
      <c r="B338" s="5" t="s">
        <v>439</v>
      </c>
      <c r="C338" s="41"/>
      <c r="D338" s="6">
        <v>9023812</v>
      </c>
      <c r="E338" s="6">
        <v>9023812</v>
      </c>
      <c r="F338" s="112">
        <v>9023812</v>
      </c>
      <c r="G338" s="113"/>
    </row>
    <row r="339" spans="1:7" ht="60" x14ac:dyDescent="0.25">
      <c r="A339" s="12" t="s">
        <v>4</v>
      </c>
      <c r="B339" s="5" t="s">
        <v>439</v>
      </c>
      <c r="C339" s="5" t="s">
        <v>314</v>
      </c>
      <c r="D339" s="6">
        <v>8901812</v>
      </c>
      <c r="E339" s="6">
        <v>8422812</v>
      </c>
      <c r="F339" s="112">
        <v>8422812</v>
      </c>
      <c r="G339" s="113"/>
    </row>
    <row r="340" spans="1:7" x14ac:dyDescent="0.25">
      <c r="A340" s="12" t="s">
        <v>315</v>
      </c>
      <c r="B340" s="5" t="s">
        <v>439</v>
      </c>
      <c r="C340" s="5" t="s">
        <v>316</v>
      </c>
      <c r="D340" s="6">
        <v>8901812</v>
      </c>
      <c r="E340" s="6">
        <v>8422812</v>
      </c>
      <c r="F340" s="112">
        <v>8422812</v>
      </c>
      <c r="G340" s="113"/>
    </row>
    <row r="341" spans="1:7" ht="24" x14ac:dyDescent="0.25">
      <c r="A341" s="12" t="s">
        <v>304</v>
      </c>
      <c r="B341" s="5" t="s">
        <v>439</v>
      </c>
      <c r="C341" s="5" t="s">
        <v>305</v>
      </c>
      <c r="D341" s="6">
        <v>122000</v>
      </c>
      <c r="E341" s="6">
        <v>601000</v>
      </c>
      <c r="F341" s="112">
        <v>601000</v>
      </c>
      <c r="G341" s="113"/>
    </row>
    <row r="342" spans="1:7" ht="24" x14ac:dyDescent="0.25">
      <c r="A342" s="12" t="s">
        <v>306</v>
      </c>
      <c r="B342" s="5" t="s">
        <v>439</v>
      </c>
      <c r="C342" s="5" t="s">
        <v>307</v>
      </c>
      <c r="D342" s="6">
        <v>122000</v>
      </c>
      <c r="E342" s="6">
        <v>601000</v>
      </c>
      <c r="F342" s="112">
        <v>601000</v>
      </c>
      <c r="G342" s="113"/>
    </row>
    <row r="343" spans="1:7" x14ac:dyDescent="0.25">
      <c r="A343" s="12" t="s">
        <v>65</v>
      </c>
      <c r="B343" s="5" t="s">
        <v>440</v>
      </c>
      <c r="C343" s="5"/>
      <c r="D343" s="6">
        <v>36682946</v>
      </c>
      <c r="E343" s="6">
        <v>36132946</v>
      </c>
      <c r="F343" s="112">
        <v>36132946</v>
      </c>
      <c r="G343" s="113"/>
    </row>
    <row r="344" spans="1:7" ht="36" x14ac:dyDescent="0.25">
      <c r="A344" s="12" t="s">
        <v>69</v>
      </c>
      <c r="B344" s="5" t="s">
        <v>441</v>
      </c>
      <c r="C344" s="41"/>
      <c r="D344" s="6">
        <v>36682946</v>
      </c>
      <c r="E344" s="6">
        <v>36132946</v>
      </c>
      <c r="F344" s="112">
        <v>36132946</v>
      </c>
      <c r="G344" s="113"/>
    </row>
    <row r="345" spans="1:7" ht="24" x14ac:dyDescent="0.25">
      <c r="A345" s="12" t="s">
        <v>442</v>
      </c>
      <c r="B345" s="5" t="s">
        <v>443</v>
      </c>
      <c r="C345" s="41"/>
      <c r="D345" s="6">
        <v>36682946</v>
      </c>
      <c r="E345" s="6">
        <v>36132946</v>
      </c>
      <c r="F345" s="112">
        <v>36132946</v>
      </c>
      <c r="G345" s="113"/>
    </row>
    <row r="346" spans="1:7" ht="60" x14ac:dyDescent="0.25">
      <c r="A346" s="12" t="s">
        <v>4</v>
      </c>
      <c r="B346" s="5" t="s">
        <v>443</v>
      </c>
      <c r="C346" s="5" t="s">
        <v>314</v>
      </c>
      <c r="D346" s="6">
        <v>36589190.810000002</v>
      </c>
      <c r="E346" s="6">
        <v>36042946</v>
      </c>
      <c r="F346" s="112">
        <v>36042946</v>
      </c>
      <c r="G346" s="113"/>
    </row>
    <row r="347" spans="1:7" x14ac:dyDescent="0.25">
      <c r="A347" s="12" t="s">
        <v>315</v>
      </c>
      <c r="B347" s="5" t="s">
        <v>443</v>
      </c>
      <c r="C347" s="5" t="s">
        <v>316</v>
      </c>
      <c r="D347" s="6">
        <v>36589190.810000002</v>
      </c>
      <c r="E347" s="6">
        <v>36042946</v>
      </c>
      <c r="F347" s="112">
        <v>36042946</v>
      </c>
      <c r="G347" s="113"/>
    </row>
    <row r="348" spans="1:7" x14ac:dyDescent="0.25">
      <c r="A348" s="12" t="s">
        <v>294</v>
      </c>
      <c r="B348" s="5" t="s">
        <v>443</v>
      </c>
      <c r="C348" s="5" t="s">
        <v>295</v>
      </c>
      <c r="D348" s="6">
        <v>3755.19</v>
      </c>
      <c r="E348" s="6">
        <v>0</v>
      </c>
      <c r="F348" s="112">
        <v>0</v>
      </c>
      <c r="G348" s="113"/>
    </row>
    <row r="349" spans="1:7" ht="24" x14ac:dyDescent="0.25">
      <c r="A349" s="12" t="s">
        <v>296</v>
      </c>
      <c r="B349" s="5" t="s">
        <v>443</v>
      </c>
      <c r="C349" s="5" t="s">
        <v>297</v>
      </c>
      <c r="D349" s="6">
        <v>3755.19</v>
      </c>
      <c r="E349" s="6">
        <v>0</v>
      </c>
      <c r="F349" s="112">
        <v>0</v>
      </c>
      <c r="G349" s="113"/>
    </row>
    <row r="350" spans="1:7" x14ac:dyDescent="0.25">
      <c r="A350" s="12" t="s">
        <v>325</v>
      </c>
      <c r="B350" s="5" t="s">
        <v>443</v>
      </c>
      <c r="C350" s="5" t="s">
        <v>326</v>
      </c>
      <c r="D350" s="6">
        <v>90000</v>
      </c>
      <c r="E350" s="6">
        <v>90000</v>
      </c>
      <c r="F350" s="112">
        <v>90000</v>
      </c>
      <c r="G350" s="113"/>
    </row>
    <row r="351" spans="1:7" x14ac:dyDescent="0.25">
      <c r="A351" s="12" t="s">
        <v>331</v>
      </c>
      <c r="B351" s="5" t="s">
        <v>443</v>
      </c>
      <c r="C351" s="5" t="s">
        <v>332</v>
      </c>
      <c r="D351" s="6">
        <v>90000</v>
      </c>
      <c r="E351" s="6">
        <v>90000</v>
      </c>
      <c r="F351" s="112">
        <v>90000</v>
      </c>
      <c r="G351" s="113"/>
    </row>
    <row r="352" spans="1:7" x14ac:dyDescent="0.25">
      <c r="A352" s="13" t="s">
        <v>444</v>
      </c>
      <c r="B352" s="7" t="s">
        <v>445</v>
      </c>
      <c r="C352" s="7"/>
      <c r="D352" s="8">
        <v>38748600</v>
      </c>
      <c r="E352" s="8">
        <v>22562000</v>
      </c>
      <c r="F352" s="110">
        <v>26940700</v>
      </c>
      <c r="G352" s="111"/>
    </row>
    <row r="353" spans="1:7" ht="24" x14ac:dyDescent="0.25">
      <c r="A353" s="12" t="s">
        <v>446</v>
      </c>
      <c r="B353" s="5" t="s">
        <v>447</v>
      </c>
      <c r="C353" s="5"/>
      <c r="D353" s="6">
        <v>11399600</v>
      </c>
      <c r="E353" s="6">
        <v>9531000</v>
      </c>
      <c r="F353" s="112">
        <v>10522700</v>
      </c>
      <c r="G353" s="113"/>
    </row>
    <row r="354" spans="1:7" ht="60" x14ac:dyDescent="0.25">
      <c r="A354" s="12" t="s">
        <v>448</v>
      </c>
      <c r="B354" s="5" t="s">
        <v>449</v>
      </c>
      <c r="C354" s="41"/>
      <c r="D354" s="6">
        <v>11399600</v>
      </c>
      <c r="E354" s="6">
        <v>9531000</v>
      </c>
      <c r="F354" s="112">
        <v>10522700</v>
      </c>
      <c r="G354" s="113"/>
    </row>
    <row r="355" spans="1:7" ht="24" x14ac:dyDescent="0.25">
      <c r="A355" s="12" t="s">
        <v>450</v>
      </c>
      <c r="B355" s="5" t="s">
        <v>451</v>
      </c>
      <c r="C355" s="41"/>
      <c r="D355" s="6">
        <v>11399600</v>
      </c>
      <c r="E355" s="6">
        <v>9531000</v>
      </c>
      <c r="F355" s="112">
        <v>10522700</v>
      </c>
      <c r="G355" s="113"/>
    </row>
    <row r="356" spans="1:7" x14ac:dyDescent="0.25">
      <c r="A356" s="12" t="s">
        <v>294</v>
      </c>
      <c r="B356" s="5" t="s">
        <v>451</v>
      </c>
      <c r="C356" s="5" t="s">
        <v>295</v>
      </c>
      <c r="D356" s="6">
        <v>11399600</v>
      </c>
      <c r="E356" s="6">
        <v>9531000</v>
      </c>
      <c r="F356" s="112">
        <v>10522700</v>
      </c>
      <c r="G356" s="113"/>
    </row>
    <row r="357" spans="1:7" ht="24" x14ac:dyDescent="0.25">
      <c r="A357" s="12" t="s">
        <v>296</v>
      </c>
      <c r="B357" s="5" t="s">
        <v>451</v>
      </c>
      <c r="C357" s="5" t="s">
        <v>297</v>
      </c>
      <c r="D357" s="6">
        <v>11399600</v>
      </c>
      <c r="E357" s="6">
        <v>9531000</v>
      </c>
      <c r="F357" s="112">
        <v>10522700</v>
      </c>
      <c r="G357" s="113"/>
    </row>
    <row r="358" spans="1:7" ht="48" x14ac:dyDescent="0.25">
      <c r="A358" s="12" t="s">
        <v>452</v>
      </c>
      <c r="B358" s="5" t="s">
        <v>453</v>
      </c>
      <c r="C358" s="5"/>
      <c r="D358" s="6">
        <v>27349000</v>
      </c>
      <c r="E358" s="6">
        <v>13031000</v>
      </c>
      <c r="F358" s="112">
        <v>13031000</v>
      </c>
      <c r="G358" s="113"/>
    </row>
    <row r="359" spans="1:7" ht="60" x14ac:dyDescent="0.25">
      <c r="A359" s="12" t="s">
        <v>454</v>
      </c>
      <c r="B359" s="5" t="s">
        <v>455</v>
      </c>
      <c r="C359" s="41"/>
      <c r="D359" s="6">
        <v>27349000</v>
      </c>
      <c r="E359" s="6">
        <v>13031000</v>
      </c>
      <c r="F359" s="112">
        <v>13031000</v>
      </c>
      <c r="G359" s="113"/>
    </row>
    <row r="360" spans="1:7" ht="48" x14ac:dyDescent="0.25">
      <c r="A360" s="12" t="s">
        <v>456</v>
      </c>
      <c r="B360" s="5" t="s">
        <v>457</v>
      </c>
      <c r="C360" s="41"/>
      <c r="D360" s="6">
        <v>0</v>
      </c>
      <c r="E360" s="6">
        <v>13031000</v>
      </c>
      <c r="F360" s="112">
        <v>13031000</v>
      </c>
      <c r="G360" s="113"/>
    </row>
    <row r="361" spans="1:7" ht="24" x14ac:dyDescent="0.25">
      <c r="A361" s="12" t="s">
        <v>458</v>
      </c>
      <c r="B361" s="5" t="s">
        <v>457</v>
      </c>
      <c r="C361" s="5" t="s">
        <v>459</v>
      </c>
      <c r="D361" s="6">
        <v>0</v>
      </c>
      <c r="E361" s="6">
        <v>13031000</v>
      </c>
      <c r="F361" s="112">
        <v>13031000</v>
      </c>
      <c r="G361" s="113"/>
    </row>
    <row r="362" spans="1:7" x14ac:dyDescent="0.25">
      <c r="A362" s="12" t="s">
        <v>460</v>
      </c>
      <c r="B362" s="5" t="s">
        <v>457</v>
      </c>
      <c r="C362" s="5" t="s">
        <v>461</v>
      </c>
      <c r="D362" s="6">
        <v>0</v>
      </c>
      <c r="E362" s="6">
        <v>13031000</v>
      </c>
      <c r="F362" s="112">
        <v>13031000</v>
      </c>
      <c r="G362" s="113"/>
    </row>
    <row r="363" spans="1:7" ht="24" x14ac:dyDescent="0.25">
      <c r="A363" s="12" t="s">
        <v>462</v>
      </c>
      <c r="B363" s="5" t="s">
        <v>463</v>
      </c>
      <c r="C363" s="41"/>
      <c r="D363" s="6">
        <v>27349000</v>
      </c>
      <c r="E363" s="6">
        <v>0</v>
      </c>
      <c r="F363" s="112">
        <v>0</v>
      </c>
      <c r="G363" s="113"/>
    </row>
    <row r="364" spans="1:7" x14ac:dyDescent="0.25">
      <c r="A364" s="12" t="s">
        <v>294</v>
      </c>
      <c r="B364" s="5" t="s">
        <v>463</v>
      </c>
      <c r="C364" s="5" t="s">
        <v>295</v>
      </c>
      <c r="D364" s="6">
        <v>27349000</v>
      </c>
      <c r="E364" s="6">
        <v>0</v>
      </c>
      <c r="F364" s="112">
        <v>0</v>
      </c>
      <c r="G364" s="113"/>
    </row>
    <row r="365" spans="1:7" ht="24" x14ac:dyDescent="0.25">
      <c r="A365" s="12" t="s">
        <v>296</v>
      </c>
      <c r="B365" s="5" t="s">
        <v>463</v>
      </c>
      <c r="C365" s="5" t="s">
        <v>297</v>
      </c>
      <c r="D365" s="6">
        <v>27349000</v>
      </c>
      <c r="E365" s="6">
        <v>0</v>
      </c>
      <c r="F365" s="112">
        <v>0</v>
      </c>
      <c r="G365" s="113"/>
    </row>
    <row r="366" spans="1:7" ht="36" x14ac:dyDescent="0.25">
      <c r="A366" s="12" t="s">
        <v>464</v>
      </c>
      <c r="B366" s="5" t="s">
        <v>465</v>
      </c>
      <c r="C366" s="5"/>
      <c r="D366" s="6">
        <v>0</v>
      </c>
      <c r="E366" s="6">
        <v>0</v>
      </c>
      <c r="F366" s="112">
        <v>3387000</v>
      </c>
      <c r="G366" s="113"/>
    </row>
    <row r="367" spans="1:7" ht="60" x14ac:dyDescent="0.25">
      <c r="A367" s="12" t="s">
        <v>466</v>
      </c>
      <c r="B367" s="5" t="s">
        <v>467</v>
      </c>
      <c r="C367" s="41"/>
      <c r="D367" s="6">
        <v>0</v>
      </c>
      <c r="E367" s="6">
        <v>0</v>
      </c>
      <c r="F367" s="112">
        <v>3387000</v>
      </c>
      <c r="G367" s="113"/>
    </row>
    <row r="368" spans="1:7" ht="60" x14ac:dyDescent="0.25">
      <c r="A368" s="12" t="s">
        <v>468</v>
      </c>
      <c r="B368" s="5" t="s">
        <v>469</v>
      </c>
      <c r="C368" s="41"/>
      <c r="D368" s="6">
        <v>0</v>
      </c>
      <c r="E368" s="6">
        <v>0</v>
      </c>
      <c r="F368" s="112">
        <v>3387000</v>
      </c>
      <c r="G368" s="113"/>
    </row>
    <row r="369" spans="1:7" x14ac:dyDescent="0.25">
      <c r="A369" s="12" t="s">
        <v>294</v>
      </c>
      <c r="B369" s="5" t="s">
        <v>469</v>
      </c>
      <c r="C369" s="5" t="s">
        <v>295</v>
      </c>
      <c r="D369" s="6">
        <v>0</v>
      </c>
      <c r="E369" s="6">
        <v>0</v>
      </c>
      <c r="F369" s="112">
        <v>3387000</v>
      </c>
      <c r="G369" s="113"/>
    </row>
    <row r="370" spans="1:7" ht="24" x14ac:dyDescent="0.25">
      <c r="A370" s="12" t="s">
        <v>296</v>
      </c>
      <c r="B370" s="5" t="s">
        <v>469</v>
      </c>
      <c r="C370" s="5" t="s">
        <v>297</v>
      </c>
      <c r="D370" s="6">
        <v>0</v>
      </c>
      <c r="E370" s="6">
        <v>0</v>
      </c>
      <c r="F370" s="112">
        <v>3387000</v>
      </c>
      <c r="G370" s="113"/>
    </row>
    <row r="371" spans="1:7" ht="36" x14ac:dyDescent="0.25">
      <c r="A371" s="13" t="s">
        <v>470</v>
      </c>
      <c r="B371" s="7" t="s">
        <v>471</v>
      </c>
      <c r="C371" s="7"/>
      <c r="D371" s="8">
        <v>62683560</v>
      </c>
      <c r="E371" s="8">
        <v>208116260</v>
      </c>
      <c r="F371" s="110">
        <v>206768530</v>
      </c>
      <c r="G371" s="111"/>
    </row>
    <row r="372" spans="1:7" ht="24" x14ac:dyDescent="0.25">
      <c r="A372" s="12" t="s">
        <v>472</v>
      </c>
      <c r="B372" s="5" t="s">
        <v>473</v>
      </c>
      <c r="C372" s="5"/>
      <c r="D372" s="6">
        <v>52683560</v>
      </c>
      <c r="E372" s="6">
        <v>207501260</v>
      </c>
      <c r="F372" s="112">
        <v>206153530</v>
      </c>
      <c r="G372" s="113"/>
    </row>
    <row r="373" spans="1:7" ht="48" x14ac:dyDescent="0.25">
      <c r="A373" s="12" t="s">
        <v>474</v>
      </c>
      <c r="B373" s="5" t="s">
        <v>475</v>
      </c>
      <c r="C373" s="41"/>
      <c r="D373" s="6">
        <v>21700380</v>
      </c>
      <c r="E373" s="6">
        <v>206153540</v>
      </c>
      <c r="F373" s="112">
        <v>206153530</v>
      </c>
      <c r="G373" s="113"/>
    </row>
    <row r="374" spans="1:7" ht="24" x14ac:dyDescent="0.25">
      <c r="A374" s="12" t="s">
        <v>476</v>
      </c>
      <c r="B374" s="5" t="s">
        <v>477</v>
      </c>
      <c r="C374" s="41"/>
      <c r="D374" s="6">
        <v>21700380</v>
      </c>
      <c r="E374" s="6">
        <v>206153540</v>
      </c>
      <c r="F374" s="112">
        <v>206153530</v>
      </c>
      <c r="G374" s="113"/>
    </row>
    <row r="375" spans="1:7" ht="24" x14ac:dyDescent="0.25">
      <c r="A375" s="12" t="s">
        <v>458</v>
      </c>
      <c r="B375" s="5" t="s">
        <v>477</v>
      </c>
      <c r="C375" s="5" t="s">
        <v>459</v>
      </c>
      <c r="D375" s="6">
        <v>21700380</v>
      </c>
      <c r="E375" s="6">
        <v>206153540</v>
      </c>
      <c r="F375" s="112">
        <v>206153530</v>
      </c>
      <c r="G375" s="113"/>
    </row>
    <row r="376" spans="1:7" x14ac:dyDescent="0.25">
      <c r="A376" s="12" t="s">
        <v>460</v>
      </c>
      <c r="B376" s="5" t="s">
        <v>477</v>
      </c>
      <c r="C376" s="5" t="s">
        <v>461</v>
      </c>
      <c r="D376" s="6">
        <v>21700380</v>
      </c>
      <c r="E376" s="6">
        <v>206153540</v>
      </c>
      <c r="F376" s="112">
        <v>206153530</v>
      </c>
      <c r="G376" s="113"/>
    </row>
    <row r="377" spans="1:7" ht="60" x14ac:dyDescent="0.25">
      <c r="A377" s="12" t="s">
        <v>478</v>
      </c>
      <c r="B377" s="5" t="s">
        <v>479</v>
      </c>
      <c r="C377" s="41"/>
      <c r="D377" s="6">
        <v>30983180</v>
      </c>
      <c r="E377" s="6">
        <v>1347720</v>
      </c>
      <c r="F377" s="112">
        <v>0</v>
      </c>
      <c r="G377" s="113"/>
    </row>
    <row r="378" spans="1:7" ht="36" x14ac:dyDescent="0.25">
      <c r="A378" s="12" t="s">
        <v>480</v>
      </c>
      <c r="B378" s="5" t="s">
        <v>481</v>
      </c>
      <c r="C378" s="41"/>
      <c r="D378" s="6">
        <v>3584500</v>
      </c>
      <c r="E378" s="6">
        <v>0</v>
      </c>
      <c r="F378" s="112">
        <v>0</v>
      </c>
      <c r="G378" s="113"/>
    </row>
    <row r="379" spans="1:7" ht="24" x14ac:dyDescent="0.25">
      <c r="A379" s="12" t="s">
        <v>304</v>
      </c>
      <c r="B379" s="5" t="s">
        <v>481</v>
      </c>
      <c r="C379" s="5" t="s">
        <v>305</v>
      </c>
      <c r="D379" s="6">
        <v>3584500</v>
      </c>
      <c r="E379" s="6">
        <v>0</v>
      </c>
      <c r="F379" s="112">
        <v>0</v>
      </c>
      <c r="G379" s="113"/>
    </row>
    <row r="380" spans="1:7" ht="24" x14ac:dyDescent="0.25">
      <c r="A380" s="12" t="s">
        <v>306</v>
      </c>
      <c r="B380" s="5" t="s">
        <v>481</v>
      </c>
      <c r="C380" s="5" t="s">
        <v>307</v>
      </c>
      <c r="D380" s="6">
        <v>3584500</v>
      </c>
      <c r="E380" s="6">
        <v>0</v>
      </c>
      <c r="F380" s="112">
        <v>0</v>
      </c>
      <c r="G380" s="113"/>
    </row>
    <row r="381" spans="1:7" ht="36" x14ac:dyDescent="0.25">
      <c r="A381" s="12" t="s">
        <v>482</v>
      </c>
      <c r="B381" s="5" t="s">
        <v>483</v>
      </c>
      <c r="C381" s="41"/>
      <c r="D381" s="6">
        <v>20284150</v>
      </c>
      <c r="E381" s="6">
        <v>0</v>
      </c>
      <c r="F381" s="112">
        <v>0</v>
      </c>
      <c r="G381" s="113"/>
    </row>
    <row r="382" spans="1:7" ht="24" x14ac:dyDescent="0.25">
      <c r="A382" s="12" t="s">
        <v>304</v>
      </c>
      <c r="B382" s="5" t="s">
        <v>483</v>
      </c>
      <c r="C382" s="5" t="s">
        <v>305</v>
      </c>
      <c r="D382" s="6">
        <v>20284150</v>
      </c>
      <c r="E382" s="6">
        <v>0</v>
      </c>
      <c r="F382" s="112">
        <v>0</v>
      </c>
      <c r="G382" s="113"/>
    </row>
    <row r="383" spans="1:7" ht="24" x14ac:dyDescent="0.25">
      <c r="A383" s="12" t="s">
        <v>306</v>
      </c>
      <c r="B383" s="5" t="s">
        <v>483</v>
      </c>
      <c r="C383" s="5" t="s">
        <v>307</v>
      </c>
      <c r="D383" s="6">
        <v>20284150</v>
      </c>
      <c r="E383" s="6">
        <v>0</v>
      </c>
      <c r="F383" s="112">
        <v>0</v>
      </c>
      <c r="G383" s="113"/>
    </row>
    <row r="384" spans="1:7" ht="36" x14ac:dyDescent="0.25">
      <c r="A384" s="12" t="s">
        <v>484</v>
      </c>
      <c r="B384" s="5" t="s">
        <v>485</v>
      </c>
      <c r="C384" s="41"/>
      <c r="D384" s="6">
        <v>70930</v>
      </c>
      <c r="E384" s="6">
        <v>1347720</v>
      </c>
      <c r="F384" s="112">
        <v>0</v>
      </c>
      <c r="G384" s="113"/>
    </row>
    <row r="385" spans="1:7" ht="24" x14ac:dyDescent="0.25">
      <c r="A385" s="12" t="s">
        <v>304</v>
      </c>
      <c r="B385" s="5" t="s">
        <v>485</v>
      </c>
      <c r="C385" s="5" t="s">
        <v>305</v>
      </c>
      <c r="D385" s="6">
        <v>70930</v>
      </c>
      <c r="E385" s="6">
        <v>1347720</v>
      </c>
      <c r="F385" s="112">
        <v>0</v>
      </c>
      <c r="G385" s="113"/>
    </row>
    <row r="386" spans="1:7" ht="24" x14ac:dyDescent="0.25">
      <c r="A386" s="12" t="s">
        <v>306</v>
      </c>
      <c r="B386" s="5" t="s">
        <v>485</v>
      </c>
      <c r="C386" s="5" t="s">
        <v>307</v>
      </c>
      <c r="D386" s="6">
        <v>70930</v>
      </c>
      <c r="E386" s="6">
        <v>1347720</v>
      </c>
      <c r="F386" s="112">
        <v>0</v>
      </c>
      <c r="G386" s="113"/>
    </row>
    <row r="387" spans="1:7" ht="36" x14ac:dyDescent="0.25">
      <c r="A387" s="12" t="s">
        <v>486</v>
      </c>
      <c r="B387" s="5" t="s">
        <v>487</v>
      </c>
      <c r="C387" s="41"/>
      <c r="D387" s="6">
        <v>7043600</v>
      </c>
      <c r="E387" s="6">
        <v>0</v>
      </c>
      <c r="F387" s="112">
        <v>0</v>
      </c>
      <c r="G387" s="113"/>
    </row>
    <row r="388" spans="1:7" ht="24" x14ac:dyDescent="0.25">
      <c r="A388" s="12" t="s">
        <v>458</v>
      </c>
      <c r="B388" s="5" t="s">
        <v>487</v>
      </c>
      <c r="C388" s="5" t="s">
        <v>459</v>
      </c>
      <c r="D388" s="6">
        <v>7043600</v>
      </c>
      <c r="E388" s="6">
        <v>0</v>
      </c>
      <c r="F388" s="112">
        <v>0</v>
      </c>
      <c r="G388" s="113"/>
    </row>
    <row r="389" spans="1:7" x14ac:dyDescent="0.25">
      <c r="A389" s="12" t="s">
        <v>460</v>
      </c>
      <c r="B389" s="5" t="s">
        <v>487</v>
      </c>
      <c r="C389" s="5" t="s">
        <v>461</v>
      </c>
      <c r="D389" s="6">
        <v>7043600</v>
      </c>
      <c r="E389" s="6">
        <v>0</v>
      </c>
      <c r="F389" s="112">
        <v>0</v>
      </c>
      <c r="G389" s="113"/>
    </row>
    <row r="390" spans="1:7" ht="24" x14ac:dyDescent="0.25">
      <c r="A390" s="12" t="s">
        <v>488</v>
      </c>
      <c r="B390" s="5" t="s">
        <v>489</v>
      </c>
      <c r="C390" s="5"/>
      <c r="D390" s="6">
        <v>0</v>
      </c>
      <c r="E390" s="6">
        <v>615000</v>
      </c>
      <c r="F390" s="112">
        <v>615000</v>
      </c>
      <c r="G390" s="113"/>
    </row>
    <row r="391" spans="1:7" ht="36" x14ac:dyDescent="0.25">
      <c r="A391" s="12" t="s">
        <v>490</v>
      </c>
      <c r="B391" s="5" t="s">
        <v>491</v>
      </c>
      <c r="C391" s="41"/>
      <c r="D391" s="6">
        <v>0</v>
      </c>
      <c r="E391" s="6">
        <v>615000</v>
      </c>
      <c r="F391" s="112">
        <v>615000</v>
      </c>
      <c r="G391" s="113"/>
    </row>
    <row r="392" spans="1:7" ht="36" x14ac:dyDescent="0.25">
      <c r="A392" s="12" t="s">
        <v>492</v>
      </c>
      <c r="B392" s="5" t="s">
        <v>493</v>
      </c>
      <c r="C392" s="41"/>
      <c r="D392" s="6">
        <v>0</v>
      </c>
      <c r="E392" s="6">
        <v>615000</v>
      </c>
      <c r="F392" s="112">
        <v>615000</v>
      </c>
      <c r="G392" s="113"/>
    </row>
    <row r="393" spans="1:7" ht="24" x14ac:dyDescent="0.25">
      <c r="A393" s="12" t="s">
        <v>304</v>
      </c>
      <c r="B393" s="5" t="s">
        <v>493</v>
      </c>
      <c r="C393" s="5" t="s">
        <v>305</v>
      </c>
      <c r="D393" s="6">
        <v>0</v>
      </c>
      <c r="E393" s="6">
        <v>615000</v>
      </c>
      <c r="F393" s="112">
        <v>615000</v>
      </c>
      <c r="G393" s="113"/>
    </row>
    <row r="394" spans="1:7" ht="24" x14ac:dyDescent="0.25">
      <c r="A394" s="12" t="s">
        <v>306</v>
      </c>
      <c r="B394" s="5" t="s">
        <v>493</v>
      </c>
      <c r="C394" s="5" t="s">
        <v>307</v>
      </c>
      <c r="D394" s="6">
        <v>0</v>
      </c>
      <c r="E394" s="6">
        <v>615000</v>
      </c>
      <c r="F394" s="112">
        <v>615000</v>
      </c>
      <c r="G394" s="113"/>
    </row>
    <row r="395" spans="1:7" ht="24" x14ac:dyDescent="0.25">
      <c r="A395" s="12" t="s">
        <v>494</v>
      </c>
      <c r="B395" s="5" t="s">
        <v>495</v>
      </c>
      <c r="C395" s="5"/>
      <c r="D395" s="6">
        <v>10000000</v>
      </c>
      <c r="E395" s="6">
        <v>0</v>
      </c>
      <c r="F395" s="112">
        <v>0</v>
      </c>
      <c r="G395" s="113"/>
    </row>
    <row r="396" spans="1:7" ht="48" x14ac:dyDescent="0.25">
      <c r="A396" s="12" t="s">
        <v>496</v>
      </c>
      <c r="B396" s="5" t="s">
        <v>497</v>
      </c>
      <c r="C396" s="41"/>
      <c r="D396" s="6">
        <v>10000000</v>
      </c>
      <c r="E396" s="6">
        <v>0</v>
      </c>
      <c r="F396" s="112">
        <v>0</v>
      </c>
      <c r="G396" s="113"/>
    </row>
    <row r="397" spans="1:7" ht="24" x14ac:dyDescent="0.25">
      <c r="A397" s="12" t="s">
        <v>498</v>
      </c>
      <c r="B397" s="5" t="s">
        <v>499</v>
      </c>
      <c r="C397" s="41"/>
      <c r="D397" s="6">
        <v>10000000</v>
      </c>
      <c r="E397" s="6">
        <v>0</v>
      </c>
      <c r="F397" s="112">
        <v>0</v>
      </c>
      <c r="G397" s="113"/>
    </row>
    <row r="398" spans="1:7" x14ac:dyDescent="0.25">
      <c r="A398" s="12" t="s">
        <v>325</v>
      </c>
      <c r="B398" s="5" t="s">
        <v>499</v>
      </c>
      <c r="C398" s="5" t="s">
        <v>326</v>
      </c>
      <c r="D398" s="6">
        <v>10000000</v>
      </c>
      <c r="E398" s="6">
        <v>0</v>
      </c>
      <c r="F398" s="112">
        <v>0</v>
      </c>
      <c r="G398" s="113"/>
    </row>
    <row r="399" spans="1:7" ht="48" x14ac:dyDescent="0.25">
      <c r="A399" s="12" t="s">
        <v>327</v>
      </c>
      <c r="B399" s="5" t="s">
        <v>499</v>
      </c>
      <c r="C399" s="5" t="s">
        <v>328</v>
      </c>
      <c r="D399" s="6">
        <v>10000000</v>
      </c>
      <c r="E399" s="6">
        <v>0</v>
      </c>
      <c r="F399" s="112">
        <v>0</v>
      </c>
      <c r="G399" s="113"/>
    </row>
    <row r="400" spans="1:7" x14ac:dyDescent="0.25">
      <c r="A400" s="13" t="s">
        <v>500</v>
      </c>
      <c r="B400" s="7" t="s">
        <v>501</v>
      </c>
      <c r="C400" s="7"/>
      <c r="D400" s="8">
        <v>20661500</v>
      </c>
      <c r="E400" s="8">
        <v>29280400</v>
      </c>
      <c r="F400" s="110">
        <v>31226700</v>
      </c>
      <c r="G400" s="111"/>
    </row>
    <row r="401" spans="1:7" x14ac:dyDescent="0.25">
      <c r="A401" s="12" t="s">
        <v>502</v>
      </c>
      <c r="B401" s="5" t="s">
        <v>503</v>
      </c>
      <c r="C401" s="5"/>
      <c r="D401" s="6">
        <v>19161500</v>
      </c>
      <c r="E401" s="6">
        <v>27780400</v>
      </c>
      <c r="F401" s="112">
        <v>29226700</v>
      </c>
      <c r="G401" s="113"/>
    </row>
    <row r="402" spans="1:7" ht="36" x14ac:dyDescent="0.25">
      <c r="A402" s="12" t="s">
        <v>504</v>
      </c>
      <c r="B402" s="5" t="s">
        <v>505</v>
      </c>
      <c r="C402" s="41"/>
      <c r="D402" s="6">
        <v>19161500</v>
      </c>
      <c r="E402" s="6">
        <v>27780400</v>
      </c>
      <c r="F402" s="112">
        <v>29226700</v>
      </c>
      <c r="G402" s="113"/>
    </row>
    <row r="403" spans="1:7" ht="84" x14ac:dyDescent="0.25">
      <c r="A403" s="12" t="s">
        <v>506</v>
      </c>
      <c r="B403" s="5" t="s">
        <v>507</v>
      </c>
      <c r="C403" s="41"/>
      <c r="D403" s="6">
        <v>19161500</v>
      </c>
      <c r="E403" s="6">
        <v>27780400</v>
      </c>
      <c r="F403" s="112">
        <v>29226700</v>
      </c>
      <c r="G403" s="113"/>
    </row>
    <row r="404" spans="1:7" ht="24" x14ac:dyDescent="0.25">
      <c r="A404" s="12" t="s">
        <v>304</v>
      </c>
      <c r="B404" s="5" t="s">
        <v>507</v>
      </c>
      <c r="C404" s="5" t="s">
        <v>305</v>
      </c>
      <c r="D404" s="6">
        <v>19161500</v>
      </c>
      <c r="E404" s="6">
        <v>27780400</v>
      </c>
      <c r="F404" s="112">
        <v>29226700</v>
      </c>
      <c r="G404" s="113"/>
    </row>
    <row r="405" spans="1:7" ht="24" x14ac:dyDescent="0.25">
      <c r="A405" s="12" t="s">
        <v>306</v>
      </c>
      <c r="B405" s="5" t="s">
        <v>507</v>
      </c>
      <c r="C405" s="5" t="s">
        <v>307</v>
      </c>
      <c r="D405" s="6">
        <v>19161500</v>
      </c>
      <c r="E405" s="6">
        <v>27780400</v>
      </c>
      <c r="F405" s="112">
        <v>29226700</v>
      </c>
      <c r="G405" s="113"/>
    </row>
    <row r="406" spans="1:7" ht="24" x14ac:dyDescent="0.25">
      <c r="A406" s="12" t="s">
        <v>508</v>
      </c>
      <c r="B406" s="5" t="s">
        <v>509</v>
      </c>
      <c r="C406" s="5"/>
      <c r="D406" s="6">
        <v>1500000</v>
      </c>
      <c r="E406" s="6">
        <v>1500000</v>
      </c>
      <c r="F406" s="112">
        <v>2000000</v>
      </c>
      <c r="G406" s="113"/>
    </row>
    <row r="407" spans="1:7" ht="36" x14ac:dyDescent="0.25">
      <c r="A407" s="12" t="s">
        <v>510</v>
      </c>
      <c r="B407" s="5" t="s">
        <v>511</v>
      </c>
      <c r="C407" s="41"/>
      <c r="D407" s="6">
        <v>1500000</v>
      </c>
      <c r="E407" s="6">
        <v>1500000</v>
      </c>
      <c r="F407" s="112">
        <v>2000000</v>
      </c>
      <c r="G407" s="113"/>
    </row>
    <row r="408" spans="1:7" ht="24" x14ac:dyDescent="0.25">
      <c r="A408" s="12" t="s">
        <v>512</v>
      </c>
      <c r="B408" s="5" t="s">
        <v>513</v>
      </c>
      <c r="C408" s="41"/>
      <c r="D408" s="6">
        <v>1500000</v>
      </c>
      <c r="E408" s="6">
        <v>1500000</v>
      </c>
      <c r="F408" s="112">
        <v>2000000</v>
      </c>
      <c r="G408" s="113"/>
    </row>
    <row r="409" spans="1:7" x14ac:dyDescent="0.25">
      <c r="A409" s="12" t="s">
        <v>325</v>
      </c>
      <c r="B409" s="5" t="s">
        <v>513</v>
      </c>
      <c r="C409" s="5" t="s">
        <v>326</v>
      </c>
      <c r="D409" s="6">
        <v>1500000</v>
      </c>
      <c r="E409" s="6">
        <v>1500000</v>
      </c>
      <c r="F409" s="112">
        <v>2000000</v>
      </c>
      <c r="G409" s="113"/>
    </row>
    <row r="410" spans="1:7" ht="48" x14ac:dyDescent="0.25">
      <c r="A410" s="12" t="s">
        <v>327</v>
      </c>
      <c r="B410" s="5" t="s">
        <v>513</v>
      </c>
      <c r="C410" s="5" t="s">
        <v>328</v>
      </c>
      <c r="D410" s="6">
        <v>1500000</v>
      </c>
      <c r="E410" s="6">
        <v>1500000</v>
      </c>
      <c r="F410" s="112">
        <v>2000000</v>
      </c>
      <c r="G410" s="113"/>
    </row>
    <row r="411" spans="1:7" ht="24" x14ac:dyDescent="0.25">
      <c r="A411" s="13" t="s">
        <v>181</v>
      </c>
      <c r="B411" s="7" t="s">
        <v>182</v>
      </c>
      <c r="C411" s="7"/>
      <c r="D411" s="8">
        <v>282229598.45999998</v>
      </c>
      <c r="E411" s="8">
        <v>290207720.31999999</v>
      </c>
      <c r="F411" s="110">
        <v>290333320.31999999</v>
      </c>
      <c r="G411" s="111"/>
    </row>
    <row r="412" spans="1:7" ht="24" x14ac:dyDescent="0.25">
      <c r="A412" s="12" t="s">
        <v>185</v>
      </c>
      <c r="B412" s="5" t="s">
        <v>186</v>
      </c>
      <c r="C412" s="5"/>
      <c r="D412" s="6">
        <v>28680800.039999999</v>
      </c>
      <c r="E412" s="6">
        <v>29562203</v>
      </c>
      <c r="F412" s="112">
        <v>29562203</v>
      </c>
      <c r="G412" s="113"/>
    </row>
    <row r="413" spans="1:7" ht="36" x14ac:dyDescent="0.25">
      <c r="A413" s="12" t="s">
        <v>191</v>
      </c>
      <c r="B413" s="5" t="s">
        <v>192</v>
      </c>
      <c r="C413" s="41"/>
      <c r="D413" s="6">
        <v>27294800.039999999</v>
      </c>
      <c r="E413" s="6">
        <v>28176203</v>
      </c>
      <c r="F413" s="112">
        <v>28176203</v>
      </c>
      <c r="G413" s="113"/>
    </row>
    <row r="414" spans="1:7" ht="36" x14ac:dyDescent="0.25">
      <c r="A414" s="12" t="s">
        <v>193</v>
      </c>
      <c r="B414" s="5" t="s">
        <v>194</v>
      </c>
      <c r="C414" s="41"/>
      <c r="D414" s="6">
        <v>9538435.0399999991</v>
      </c>
      <c r="E414" s="6">
        <v>11919838</v>
      </c>
      <c r="F414" s="112">
        <v>11919838</v>
      </c>
      <c r="G414" s="113"/>
    </row>
    <row r="415" spans="1:7" ht="24" x14ac:dyDescent="0.25">
      <c r="A415" s="12" t="s">
        <v>304</v>
      </c>
      <c r="B415" s="5" t="s">
        <v>194</v>
      </c>
      <c r="C415" s="5" t="s">
        <v>305</v>
      </c>
      <c r="D415" s="6">
        <v>9538435.0399999991</v>
      </c>
      <c r="E415" s="6">
        <v>11919838</v>
      </c>
      <c r="F415" s="112">
        <v>11919838</v>
      </c>
      <c r="G415" s="113"/>
    </row>
    <row r="416" spans="1:7" ht="24" x14ac:dyDescent="0.25">
      <c r="A416" s="12" t="s">
        <v>306</v>
      </c>
      <c r="B416" s="5" t="s">
        <v>194</v>
      </c>
      <c r="C416" s="5" t="s">
        <v>307</v>
      </c>
      <c r="D416" s="6">
        <v>9538435.0399999991</v>
      </c>
      <c r="E416" s="6">
        <v>11919838</v>
      </c>
      <c r="F416" s="112">
        <v>11919838</v>
      </c>
      <c r="G416" s="113"/>
    </row>
    <row r="417" spans="1:7" ht="24" x14ac:dyDescent="0.25">
      <c r="A417" s="12" t="s">
        <v>198</v>
      </c>
      <c r="B417" s="5" t="s">
        <v>199</v>
      </c>
      <c r="C417" s="41"/>
      <c r="D417" s="6">
        <v>16876365</v>
      </c>
      <c r="E417" s="6">
        <v>15376365</v>
      </c>
      <c r="F417" s="112">
        <v>15376365</v>
      </c>
      <c r="G417" s="113"/>
    </row>
    <row r="418" spans="1:7" ht="24" x14ac:dyDescent="0.25">
      <c r="A418" s="12" t="s">
        <v>304</v>
      </c>
      <c r="B418" s="5" t="s">
        <v>199</v>
      </c>
      <c r="C418" s="5" t="s">
        <v>305</v>
      </c>
      <c r="D418" s="6">
        <v>16876365</v>
      </c>
      <c r="E418" s="6">
        <v>15376365</v>
      </c>
      <c r="F418" s="112">
        <v>15376365</v>
      </c>
      <c r="G418" s="113"/>
    </row>
    <row r="419" spans="1:7" ht="24" x14ac:dyDescent="0.25">
      <c r="A419" s="12" t="s">
        <v>306</v>
      </c>
      <c r="B419" s="5" t="s">
        <v>199</v>
      </c>
      <c r="C419" s="5" t="s">
        <v>307</v>
      </c>
      <c r="D419" s="6">
        <v>16876365</v>
      </c>
      <c r="E419" s="6">
        <v>15376365</v>
      </c>
      <c r="F419" s="112">
        <v>15376365</v>
      </c>
      <c r="G419" s="113"/>
    </row>
    <row r="420" spans="1:7" ht="24" x14ac:dyDescent="0.25">
      <c r="A420" s="12" t="s">
        <v>514</v>
      </c>
      <c r="B420" s="5" t="s">
        <v>515</v>
      </c>
      <c r="C420" s="41"/>
      <c r="D420" s="6">
        <v>880000</v>
      </c>
      <c r="E420" s="6">
        <v>880000</v>
      </c>
      <c r="F420" s="112">
        <v>880000</v>
      </c>
      <c r="G420" s="113"/>
    </row>
    <row r="421" spans="1:7" ht="24" x14ac:dyDescent="0.25">
      <c r="A421" s="12" t="s">
        <v>304</v>
      </c>
      <c r="B421" s="5" t="s">
        <v>515</v>
      </c>
      <c r="C421" s="5" t="s">
        <v>305</v>
      </c>
      <c r="D421" s="6">
        <v>880000</v>
      </c>
      <c r="E421" s="6">
        <v>880000</v>
      </c>
      <c r="F421" s="112">
        <v>880000</v>
      </c>
      <c r="G421" s="113"/>
    </row>
    <row r="422" spans="1:7" ht="24" x14ac:dyDescent="0.25">
      <c r="A422" s="12" t="s">
        <v>306</v>
      </c>
      <c r="B422" s="5" t="s">
        <v>515</v>
      </c>
      <c r="C422" s="5" t="s">
        <v>307</v>
      </c>
      <c r="D422" s="6">
        <v>880000</v>
      </c>
      <c r="E422" s="6">
        <v>880000</v>
      </c>
      <c r="F422" s="112">
        <v>880000</v>
      </c>
      <c r="G422" s="113"/>
    </row>
    <row r="423" spans="1:7" ht="60" x14ac:dyDescent="0.25">
      <c r="A423" s="12" t="s">
        <v>516</v>
      </c>
      <c r="B423" s="5" t="s">
        <v>517</v>
      </c>
      <c r="C423" s="41"/>
      <c r="D423" s="6">
        <v>1386000</v>
      </c>
      <c r="E423" s="6">
        <v>1386000</v>
      </c>
      <c r="F423" s="112">
        <v>1386000</v>
      </c>
      <c r="G423" s="113"/>
    </row>
    <row r="424" spans="1:7" ht="60" x14ac:dyDescent="0.25">
      <c r="A424" s="12" t="s">
        <v>518</v>
      </c>
      <c r="B424" s="5" t="s">
        <v>519</v>
      </c>
      <c r="C424" s="41"/>
      <c r="D424" s="6">
        <v>1386000</v>
      </c>
      <c r="E424" s="6">
        <v>1386000</v>
      </c>
      <c r="F424" s="112">
        <v>1386000</v>
      </c>
      <c r="G424" s="113"/>
    </row>
    <row r="425" spans="1:7" ht="60" x14ac:dyDescent="0.25">
      <c r="A425" s="12" t="s">
        <v>4</v>
      </c>
      <c r="B425" s="5" t="s">
        <v>519</v>
      </c>
      <c r="C425" s="5" t="s">
        <v>314</v>
      </c>
      <c r="D425" s="6">
        <v>1246000</v>
      </c>
      <c r="E425" s="6">
        <v>1246000</v>
      </c>
      <c r="F425" s="112">
        <v>1246000</v>
      </c>
      <c r="G425" s="113"/>
    </row>
    <row r="426" spans="1:7" ht="24" x14ac:dyDescent="0.25">
      <c r="A426" s="12" t="s">
        <v>329</v>
      </c>
      <c r="B426" s="5" t="s">
        <v>519</v>
      </c>
      <c r="C426" s="5" t="s">
        <v>330</v>
      </c>
      <c r="D426" s="6">
        <v>1246000</v>
      </c>
      <c r="E426" s="6">
        <v>1246000</v>
      </c>
      <c r="F426" s="112">
        <v>1246000</v>
      </c>
      <c r="G426" s="113"/>
    </row>
    <row r="427" spans="1:7" ht="24" x14ac:dyDescent="0.25">
      <c r="A427" s="12" t="s">
        <v>304</v>
      </c>
      <c r="B427" s="5" t="s">
        <v>519</v>
      </c>
      <c r="C427" s="5" t="s">
        <v>305</v>
      </c>
      <c r="D427" s="6">
        <v>140000</v>
      </c>
      <c r="E427" s="6">
        <v>140000</v>
      </c>
      <c r="F427" s="112">
        <v>140000</v>
      </c>
      <c r="G427" s="113"/>
    </row>
    <row r="428" spans="1:7" ht="24" x14ac:dyDescent="0.25">
      <c r="A428" s="12" t="s">
        <v>306</v>
      </c>
      <c r="B428" s="5" t="s">
        <v>519</v>
      </c>
      <c r="C428" s="5" t="s">
        <v>307</v>
      </c>
      <c r="D428" s="6">
        <v>140000</v>
      </c>
      <c r="E428" s="6">
        <v>140000</v>
      </c>
      <c r="F428" s="112">
        <v>140000</v>
      </c>
      <c r="G428" s="113"/>
    </row>
    <row r="429" spans="1:7" x14ac:dyDescent="0.25">
      <c r="A429" s="12" t="s">
        <v>209</v>
      </c>
      <c r="B429" s="5" t="s">
        <v>210</v>
      </c>
      <c r="C429" s="5"/>
      <c r="D429" s="6">
        <v>244319.68</v>
      </c>
      <c r="E429" s="6">
        <v>8265400</v>
      </c>
      <c r="F429" s="112">
        <v>8215700</v>
      </c>
      <c r="G429" s="113"/>
    </row>
    <row r="430" spans="1:7" ht="24" x14ac:dyDescent="0.25">
      <c r="A430" s="12" t="s">
        <v>211</v>
      </c>
      <c r="B430" s="5" t="s">
        <v>212</v>
      </c>
      <c r="C430" s="41"/>
      <c r="D430" s="6">
        <v>244319.68</v>
      </c>
      <c r="E430" s="6">
        <v>8265400</v>
      </c>
      <c r="F430" s="112">
        <v>8215700</v>
      </c>
      <c r="G430" s="113"/>
    </row>
    <row r="431" spans="1:7" x14ac:dyDescent="0.25">
      <c r="A431" s="12" t="s">
        <v>213</v>
      </c>
      <c r="B431" s="5" t="s">
        <v>214</v>
      </c>
      <c r="C431" s="41"/>
      <c r="D431" s="6">
        <v>244319.68</v>
      </c>
      <c r="E431" s="6">
        <v>8265400</v>
      </c>
      <c r="F431" s="112">
        <v>8215700</v>
      </c>
      <c r="G431" s="113"/>
    </row>
    <row r="432" spans="1:7" ht="24" x14ac:dyDescent="0.25">
      <c r="A432" s="12" t="s">
        <v>520</v>
      </c>
      <c r="B432" s="5" t="s">
        <v>214</v>
      </c>
      <c r="C432" s="5" t="s">
        <v>521</v>
      </c>
      <c r="D432" s="6">
        <v>244319.68</v>
      </c>
      <c r="E432" s="6">
        <v>8265400</v>
      </c>
      <c r="F432" s="112">
        <v>8215700</v>
      </c>
      <c r="G432" s="113"/>
    </row>
    <row r="433" spans="1:7" x14ac:dyDescent="0.25">
      <c r="A433" s="12" t="s">
        <v>213</v>
      </c>
      <c r="B433" s="5" t="s">
        <v>214</v>
      </c>
      <c r="C433" s="5" t="s">
        <v>522</v>
      </c>
      <c r="D433" s="6">
        <v>244319.68</v>
      </c>
      <c r="E433" s="6">
        <v>8265400</v>
      </c>
      <c r="F433" s="112">
        <v>8215700</v>
      </c>
      <c r="G433" s="113"/>
    </row>
    <row r="434" spans="1:7" x14ac:dyDescent="0.25">
      <c r="A434" s="12" t="s">
        <v>65</v>
      </c>
      <c r="B434" s="5" t="s">
        <v>221</v>
      </c>
      <c r="C434" s="5"/>
      <c r="D434" s="6">
        <v>253304478.74000001</v>
      </c>
      <c r="E434" s="6">
        <v>252380117.31999999</v>
      </c>
      <c r="F434" s="112">
        <v>252555417.31999999</v>
      </c>
      <c r="G434" s="113"/>
    </row>
    <row r="435" spans="1:7" ht="36" x14ac:dyDescent="0.25">
      <c r="A435" s="12" t="s">
        <v>69</v>
      </c>
      <c r="B435" s="5" t="s">
        <v>224</v>
      </c>
      <c r="C435" s="41"/>
      <c r="D435" s="6">
        <v>253304478.74000001</v>
      </c>
      <c r="E435" s="6">
        <v>252380117.31999999</v>
      </c>
      <c r="F435" s="112">
        <v>252555417.31999999</v>
      </c>
      <c r="G435" s="113"/>
    </row>
    <row r="436" spans="1:7" x14ac:dyDescent="0.25">
      <c r="A436" s="12" t="s">
        <v>523</v>
      </c>
      <c r="B436" s="5" t="s">
        <v>524</v>
      </c>
      <c r="C436" s="41"/>
      <c r="D436" s="6">
        <v>4109534</v>
      </c>
      <c r="E436" s="6">
        <v>4109534</v>
      </c>
      <c r="F436" s="112">
        <v>4109534</v>
      </c>
      <c r="G436" s="113"/>
    </row>
    <row r="437" spans="1:7" ht="60" x14ac:dyDescent="0.25">
      <c r="A437" s="12" t="s">
        <v>4</v>
      </c>
      <c r="B437" s="5" t="s">
        <v>524</v>
      </c>
      <c r="C437" s="5" t="s">
        <v>314</v>
      </c>
      <c r="D437" s="6">
        <v>4109534</v>
      </c>
      <c r="E437" s="6">
        <v>4109534</v>
      </c>
      <c r="F437" s="112">
        <v>4109534</v>
      </c>
      <c r="G437" s="113"/>
    </row>
    <row r="438" spans="1:7" ht="24" x14ac:dyDescent="0.25">
      <c r="A438" s="12" t="s">
        <v>329</v>
      </c>
      <c r="B438" s="5" t="s">
        <v>524</v>
      </c>
      <c r="C438" s="5" t="s">
        <v>330</v>
      </c>
      <c r="D438" s="6">
        <v>4109534</v>
      </c>
      <c r="E438" s="6">
        <v>4109534</v>
      </c>
      <c r="F438" s="112">
        <v>4109534</v>
      </c>
      <c r="G438" s="113"/>
    </row>
    <row r="439" spans="1:7" x14ac:dyDescent="0.25">
      <c r="A439" s="12" t="s">
        <v>229</v>
      </c>
      <c r="B439" s="5" t="s">
        <v>230</v>
      </c>
      <c r="C439" s="41"/>
      <c r="D439" s="6">
        <v>155932451.97999999</v>
      </c>
      <c r="E439" s="6">
        <v>155357254.56</v>
      </c>
      <c r="F439" s="112">
        <v>155532554.56</v>
      </c>
      <c r="G439" s="113"/>
    </row>
    <row r="440" spans="1:7" ht="60" x14ac:dyDescent="0.25">
      <c r="A440" s="12" t="s">
        <v>4</v>
      </c>
      <c r="B440" s="5" t="s">
        <v>230</v>
      </c>
      <c r="C440" s="5" t="s">
        <v>314</v>
      </c>
      <c r="D440" s="6">
        <v>137035254.56</v>
      </c>
      <c r="E440" s="6">
        <v>136335254.56</v>
      </c>
      <c r="F440" s="112">
        <v>136335254.56</v>
      </c>
      <c r="G440" s="113"/>
    </row>
    <row r="441" spans="1:7" ht="24" x14ac:dyDescent="0.25">
      <c r="A441" s="12" t="s">
        <v>329</v>
      </c>
      <c r="B441" s="5" t="s">
        <v>230</v>
      </c>
      <c r="C441" s="5" t="s">
        <v>330</v>
      </c>
      <c r="D441" s="6">
        <v>137035254.56</v>
      </c>
      <c r="E441" s="6">
        <v>136335254.56</v>
      </c>
      <c r="F441" s="112">
        <v>136335254.56</v>
      </c>
      <c r="G441" s="113"/>
    </row>
    <row r="442" spans="1:7" ht="24" x14ac:dyDescent="0.25">
      <c r="A442" s="12" t="s">
        <v>304</v>
      </c>
      <c r="B442" s="5" t="s">
        <v>230</v>
      </c>
      <c r="C442" s="5" t="s">
        <v>305</v>
      </c>
      <c r="D442" s="6">
        <v>17460753.969999999</v>
      </c>
      <c r="E442" s="6">
        <v>17437300</v>
      </c>
      <c r="F442" s="112">
        <v>17437300</v>
      </c>
      <c r="G442" s="113"/>
    </row>
    <row r="443" spans="1:7" ht="24" x14ac:dyDescent="0.25">
      <c r="A443" s="12" t="s">
        <v>306</v>
      </c>
      <c r="B443" s="5" t="s">
        <v>230</v>
      </c>
      <c r="C443" s="5" t="s">
        <v>307</v>
      </c>
      <c r="D443" s="6">
        <v>17460753.969999999</v>
      </c>
      <c r="E443" s="6">
        <v>17437300</v>
      </c>
      <c r="F443" s="112">
        <v>17437300</v>
      </c>
      <c r="G443" s="113"/>
    </row>
    <row r="444" spans="1:7" x14ac:dyDescent="0.25">
      <c r="A444" s="12" t="s">
        <v>325</v>
      </c>
      <c r="B444" s="5" t="s">
        <v>230</v>
      </c>
      <c r="C444" s="5" t="s">
        <v>326</v>
      </c>
      <c r="D444" s="6">
        <v>1436443.45</v>
      </c>
      <c r="E444" s="6">
        <v>1584700</v>
      </c>
      <c r="F444" s="112">
        <v>1760000</v>
      </c>
      <c r="G444" s="113"/>
    </row>
    <row r="445" spans="1:7" x14ac:dyDescent="0.25">
      <c r="A445" s="12" t="s">
        <v>331</v>
      </c>
      <c r="B445" s="5" t="s">
        <v>230</v>
      </c>
      <c r="C445" s="5" t="s">
        <v>332</v>
      </c>
      <c r="D445" s="6">
        <v>1436443.45</v>
      </c>
      <c r="E445" s="6">
        <v>1584700</v>
      </c>
      <c r="F445" s="112">
        <v>1760000</v>
      </c>
      <c r="G445" s="113"/>
    </row>
    <row r="446" spans="1:7" x14ac:dyDescent="0.25">
      <c r="A446" s="12" t="s">
        <v>525</v>
      </c>
      <c r="B446" s="5" t="s">
        <v>526</v>
      </c>
      <c r="C446" s="41"/>
      <c r="D446" s="6">
        <v>18571443.760000002</v>
      </c>
      <c r="E446" s="6">
        <v>18571443.760000002</v>
      </c>
      <c r="F446" s="112">
        <v>18571443.760000002</v>
      </c>
      <c r="G446" s="113"/>
    </row>
    <row r="447" spans="1:7" ht="60" x14ac:dyDescent="0.25">
      <c r="A447" s="12" t="s">
        <v>4</v>
      </c>
      <c r="B447" s="5" t="s">
        <v>526</v>
      </c>
      <c r="C447" s="5" t="s">
        <v>314</v>
      </c>
      <c r="D447" s="6">
        <v>17816049.859999999</v>
      </c>
      <c r="E447" s="6">
        <v>17681233.760000002</v>
      </c>
      <c r="F447" s="112">
        <v>17681233.760000002</v>
      </c>
      <c r="G447" s="113"/>
    </row>
    <row r="448" spans="1:7" ht="24" x14ac:dyDescent="0.25">
      <c r="A448" s="12" t="s">
        <v>329</v>
      </c>
      <c r="B448" s="5" t="s">
        <v>526</v>
      </c>
      <c r="C448" s="5" t="s">
        <v>330</v>
      </c>
      <c r="D448" s="6">
        <v>17816049.859999999</v>
      </c>
      <c r="E448" s="6">
        <v>17681233.760000002</v>
      </c>
      <c r="F448" s="112">
        <v>17681233.760000002</v>
      </c>
      <c r="G448" s="113"/>
    </row>
    <row r="449" spans="1:7" ht="24" x14ac:dyDescent="0.25">
      <c r="A449" s="12" t="s">
        <v>304</v>
      </c>
      <c r="B449" s="5" t="s">
        <v>526</v>
      </c>
      <c r="C449" s="5" t="s">
        <v>305</v>
      </c>
      <c r="D449" s="6">
        <v>755393.9</v>
      </c>
      <c r="E449" s="6">
        <v>885210</v>
      </c>
      <c r="F449" s="112">
        <v>885210</v>
      </c>
      <c r="G449" s="113"/>
    </row>
    <row r="450" spans="1:7" ht="24" x14ac:dyDescent="0.25">
      <c r="A450" s="12" t="s">
        <v>306</v>
      </c>
      <c r="B450" s="5" t="s">
        <v>526</v>
      </c>
      <c r="C450" s="5" t="s">
        <v>307</v>
      </c>
      <c r="D450" s="6">
        <v>755393.9</v>
      </c>
      <c r="E450" s="6">
        <v>885210</v>
      </c>
      <c r="F450" s="112">
        <v>885210</v>
      </c>
      <c r="G450" s="113"/>
    </row>
    <row r="451" spans="1:7" x14ac:dyDescent="0.25">
      <c r="A451" s="12" t="s">
        <v>325</v>
      </c>
      <c r="B451" s="5" t="s">
        <v>526</v>
      </c>
      <c r="C451" s="5" t="s">
        <v>326</v>
      </c>
      <c r="D451" s="6">
        <v>0</v>
      </c>
      <c r="E451" s="6">
        <v>5000</v>
      </c>
      <c r="F451" s="112">
        <v>5000</v>
      </c>
      <c r="G451" s="113"/>
    </row>
    <row r="452" spans="1:7" x14ac:dyDescent="0.25">
      <c r="A452" s="12" t="s">
        <v>331</v>
      </c>
      <c r="B452" s="5" t="s">
        <v>526</v>
      </c>
      <c r="C452" s="5" t="s">
        <v>332</v>
      </c>
      <c r="D452" s="6">
        <v>0</v>
      </c>
      <c r="E452" s="6">
        <v>5000</v>
      </c>
      <c r="F452" s="112">
        <v>5000</v>
      </c>
      <c r="G452" s="113"/>
    </row>
    <row r="453" spans="1:7" ht="24" x14ac:dyDescent="0.25">
      <c r="A453" s="12" t="s">
        <v>527</v>
      </c>
      <c r="B453" s="5" t="s">
        <v>528</v>
      </c>
      <c r="C453" s="41"/>
      <c r="D453" s="6">
        <v>64000</v>
      </c>
      <c r="E453" s="6">
        <v>64000</v>
      </c>
      <c r="F453" s="112">
        <v>64000</v>
      </c>
      <c r="G453" s="113"/>
    </row>
    <row r="454" spans="1:7" ht="24" x14ac:dyDescent="0.25">
      <c r="A454" s="12" t="s">
        <v>304</v>
      </c>
      <c r="B454" s="5" t="s">
        <v>528</v>
      </c>
      <c r="C454" s="5" t="s">
        <v>305</v>
      </c>
      <c r="D454" s="6">
        <v>64000</v>
      </c>
      <c r="E454" s="6">
        <v>64000</v>
      </c>
      <c r="F454" s="112">
        <v>64000</v>
      </c>
      <c r="G454" s="113"/>
    </row>
    <row r="455" spans="1:7" ht="24" x14ac:dyDescent="0.25">
      <c r="A455" s="12" t="s">
        <v>306</v>
      </c>
      <c r="B455" s="5" t="s">
        <v>528</v>
      </c>
      <c r="C455" s="5" t="s">
        <v>307</v>
      </c>
      <c r="D455" s="6">
        <v>64000</v>
      </c>
      <c r="E455" s="6">
        <v>64000</v>
      </c>
      <c r="F455" s="112">
        <v>64000</v>
      </c>
      <c r="G455" s="113"/>
    </row>
    <row r="456" spans="1:7" x14ac:dyDescent="0.25">
      <c r="A456" s="12" t="s">
        <v>529</v>
      </c>
      <c r="B456" s="5" t="s">
        <v>530</v>
      </c>
      <c r="C456" s="41"/>
      <c r="D456" s="6">
        <v>362164</v>
      </c>
      <c r="E456" s="6">
        <v>315000</v>
      </c>
      <c r="F456" s="112">
        <v>315000</v>
      </c>
      <c r="G456" s="113"/>
    </row>
    <row r="457" spans="1:7" x14ac:dyDescent="0.25">
      <c r="A457" s="12" t="s">
        <v>325</v>
      </c>
      <c r="B457" s="5" t="s">
        <v>530</v>
      </c>
      <c r="C457" s="5" t="s">
        <v>326</v>
      </c>
      <c r="D457" s="6">
        <v>362164</v>
      </c>
      <c r="E457" s="6">
        <v>315000</v>
      </c>
      <c r="F457" s="112">
        <v>315000</v>
      </c>
      <c r="G457" s="113"/>
    </row>
    <row r="458" spans="1:7" x14ac:dyDescent="0.25">
      <c r="A458" s="12" t="s">
        <v>331</v>
      </c>
      <c r="B458" s="5" t="s">
        <v>530</v>
      </c>
      <c r="C458" s="5" t="s">
        <v>332</v>
      </c>
      <c r="D458" s="6">
        <v>362164</v>
      </c>
      <c r="E458" s="6">
        <v>315000</v>
      </c>
      <c r="F458" s="112">
        <v>315000</v>
      </c>
      <c r="G458" s="113"/>
    </row>
    <row r="459" spans="1:7" ht="24" x14ac:dyDescent="0.25">
      <c r="A459" s="12" t="s">
        <v>237</v>
      </c>
      <c r="B459" s="5" t="s">
        <v>238</v>
      </c>
      <c r="C459" s="41"/>
      <c r="D459" s="6">
        <v>15300744</v>
      </c>
      <c r="E459" s="6">
        <v>16140744</v>
      </c>
      <c r="F459" s="112">
        <v>16140744</v>
      </c>
      <c r="G459" s="113"/>
    </row>
    <row r="460" spans="1:7" ht="60" x14ac:dyDescent="0.25">
      <c r="A460" s="12" t="s">
        <v>4</v>
      </c>
      <c r="B460" s="5" t="s">
        <v>238</v>
      </c>
      <c r="C460" s="5" t="s">
        <v>314</v>
      </c>
      <c r="D460" s="6">
        <v>14671352.49</v>
      </c>
      <c r="E460" s="6">
        <v>14781353</v>
      </c>
      <c r="F460" s="112">
        <v>14781353</v>
      </c>
      <c r="G460" s="113"/>
    </row>
    <row r="461" spans="1:7" x14ac:dyDescent="0.25">
      <c r="A461" s="12" t="s">
        <v>315</v>
      </c>
      <c r="B461" s="5" t="s">
        <v>238</v>
      </c>
      <c r="C461" s="5" t="s">
        <v>316</v>
      </c>
      <c r="D461" s="6">
        <v>14671352.49</v>
      </c>
      <c r="E461" s="6">
        <v>14781353</v>
      </c>
      <c r="F461" s="112">
        <v>14781353</v>
      </c>
      <c r="G461" s="113"/>
    </row>
    <row r="462" spans="1:7" ht="24" x14ac:dyDescent="0.25">
      <c r="A462" s="12" t="s">
        <v>304</v>
      </c>
      <c r="B462" s="5" t="s">
        <v>238</v>
      </c>
      <c r="C462" s="5" t="s">
        <v>305</v>
      </c>
      <c r="D462" s="6">
        <v>519391</v>
      </c>
      <c r="E462" s="6">
        <v>1359391</v>
      </c>
      <c r="F462" s="112">
        <v>1359391</v>
      </c>
      <c r="G462" s="113"/>
    </row>
    <row r="463" spans="1:7" ht="24" x14ac:dyDescent="0.25">
      <c r="A463" s="12" t="s">
        <v>306</v>
      </c>
      <c r="B463" s="5" t="s">
        <v>238</v>
      </c>
      <c r="C463" s="5" t="s">
        <v>307</v>
      </c>
      <c r="D463" s="6">
        <v>519391</v>
      </c>
      <c r="E463" s="6">
        <v>1359391</v>
      </c>
      <c r="F463" s="112">
        <v>1359391</v>
      </c>
      <c r="G463" s="113"/>
    </row>
    <row r="464" spans="1:7" x14ac:dyDescent="0.25">
      <c r="A464" s="12" t="s">
        <v>325</v>
      </c>
      <c r="B464" s="5" t="s">
        <v>238</v>
      </c>
      <c r="C464" s="5" t="s">
        <v>326</v>
      </c>
      <c r="D464" s="6">
        <v>110000.51</v>
      </c>
      <c r="E464" s="6">
        <v>0</v>
      </c>
      <c r="F464" s="112">
        <v>0</v>
      </c>
      <c r="G464" s="113"/>
    </row>
    <row r="465" spans="1:7" x14ac:dyDescent="0.25">
      <c r="A465" s="12" t="s">
        <v>331</v>
      </c>
      <c r="B465" s="5" t="s">
        <v>238</v>
      </c>
      <c r="C465" s="5" t="s">
        <v>332</v>
      </c>
      <c r="D465" s="6">
        <v>110000.51</v>
      </c>
      <c r="E465" s="6">
        <v>0</v>
      </c>
      <c r="F465" s="112">
        <v>0</v>
      </c>
      <c r="G465" s="113"/>
    </row>
    <row r="466" spans="1:7" ht="48" x14ac:dyDescent="0.25">
      <c r="A466" s="12" t="s">
        <v>531</v>
      </c>
      <c r="B466" s="5" t="s">
        <v>532</v>
      </c>
      <c r="C466" s="41"/>
      <c r="D466" s="6">
        <v>58964141</v>
      </c>
      <c r="E466" s="6">
        <v>57822141</v>
      </c>
      <c r="F466" s="112">
        <v>57822141</v>
      </c>
      <c r="G466" s="113"/>
    </row>
    <row r="467" spans="1:7" ht="60" x14ac:dyDescent="0.25">
      <c r="A467" s="12" t="s">
        <v>4</v>
      </c>
      <c r="B467" s="5" t="s">
        <v>532</v>
      </c>
      <c r="C467" s="5" t="s">
        <v>314</v>
      </c>
      <c r="D467" s="6">
        <v>56761671</v>
      </c>
      <c r="E467" s="6">
        <v>55761671</v>
      </c>
      <c r="F467" s="112">
        <v>55761671</v>
      </c>
      <c r="G467" s="113"/>
    </row>
    <row r="468" spans="1:7" x14ac:dyDescent="0.25">
      <c r="A468" s="12" t="s">
        <v>315</v>
      </c>
      <c r="B468" s="5" t="s">
        <v>532</v>
      </c>
      <c r="C468" s="5" t="s">
        <v>316</v>
      </c>
      <c r="D468" s="6">
        <v>56761671</v>
      </c>
      <c r="E468" s="6">
        <v>55761671</v>
      </c>
      <c r="F468" s="112">
        <v>55761671</v>
      </c>
      <c r="G468" s="113"/>
    </row>
    <row r="469" spans="1:7" ht="24" x14ac:dyDescent="0.25">
      <c r="A469" s="12" t="s">
        <v>304</v>
      </c>
      <c r="B469" s="5" t="s">
        <v>532</v>
      </c>
      <c r="C469" s="5" t="s">
        <v>305</v>
      </c>
      <c r="D469" s="6">
        <v>1668470</v>
      </c>
      <c r="E469" s="6">
        <v>1736470</v>
      </c>
      <c r="F469" s="112">
        <v>1736470</v>
      </c>
      <c r="G469" s="113"/>
    </row>
    <row r="470" spans="1:7" ht="24" x14ac:dyDescent="0.25">
      <c r="A470" s="12" t="s">
        <v>306</v>
      </c>
      <c r="B470" s="5" t="s">
        <v>532</v>
      </c>
      <c r="C470" s="5" t="s">
        <v>307</v>
      </c>
      <c r="D470" s="6">
        <v>1668470</v>
      </c>
      <c r="E470" s="6">
        <v>1736470</v>
      </c>
      <c r="F470" s="112">
        <v>1736470</v>
      </c>
      <c r="G470" s="113"/>
    </row>
    <row r="471" spans="1:7" x14ac:dyDescent="0.25">
      <c r="A471" s="12" t="s">
        <v>325</v>
      </c>
      <c r="B471" s="5" t="s">
        <v>532</v>
      </c>
      <c r="C471" s="5" t="s">
        <v>326</v>
      </c>
      <c r="D471" s="6">
        <v>534000</v>
      </c>
      <c r="E471" s="6">
        <v>324000</v>
      </c>
      <c r="F471" s="112">
        <v>324000</v>
      </c>
      <c r="G471" s="113"/>
    </row>
    <row r="472" spans="1:7" x14ac:dyDescent="0.25">
      <c r="A472" s="12" t="s">
        <v>331</v>
      </c>
      <c r="B472" s="5" t="s">
        <v>532</v>
      </c>
      <c r="C472" s="5" t="s">
        <v>332</v>
      </c>
      <c r="D472" s="6">
        <v>534000</v>
      </c>
      <c r="E472" s="6">
        <v>324000</v>
      </c>
      <c r="F472" s="112">
        <v>324000</v>
      </c>
      <c r="G472" s="113"/>
    </row>
    <row r="473" spans="1:7" ht="48" x14ac:dyDescent="0.25">
      <c r="A473" s="13" t="s">
        <v>253</v>
      </c>
      <c r="B473" s="7" t="s">
        <v>254</v>
      </c>
      <c r="C473" s="7"/>
      <c r="D473" s="8">
        <v>44833730.909999996</v>
      </c>
      <c r="E473" s="8">
        <v>45069880</v>
      </c>
      <c r="F473" s="110">
        <v>46330253</v>
      </c>
      <c r="G473" s="111"/>
    </row>
    <row r="474" spans="1:7" ht="60" x14ac:dyDescent="0.25">
      <c r="A474" s="12" t="s">
        <v>533</v>
      </c>
      <c r="B474" s="5" t="s">
        <v>534</v>
      </c>
      <c r="C474" s="5"/>
      <c r="D474" s="6">
        <v>9900000</v>
      </c>
      <c r="E474" s="6">
        <v>10000000</v>
      </c>
      <c r="F474" s="112">
        <v>10000000</v>
      </c>
      <c r="G474" s="113"/>
    </row>
    <row r="475" spans="1:7" ht="36" x14ac:dyDescent="0.25">
      <c r="A475" s="12" t="s">
        <v>535</v>
      </c>
      <c r="B475" s="5" t="s">
        <v>536</v>
      </c>
      <c r="C475" s="41"/>
      <c r="D475" s="6">
        <v>9900000</v>
      </c>
      <c r="E475" s="6">
        <v>10000000</v>
      </c>
      <c r="F475" s="112">
        <v>10000000</v>
      </c>
      <c r="G475" s="113"/>
    </row>
    <row r="476" spans="1:7" ht="132" x14ac:dyDescent="0.25">
      <c r="A476" s="12" t="s">
        <v>537</v>
      </c>
      <c r="B476" s="5" t="s">
        <v>538</v>
      </c>
      <c r="C476" s="41"/>
      <c r="D476" s="6">
        <v>9900000</v>
      </c>
      <c r="E476" s="6">
        <v>10000000</v>
      </c>
      <c r="F476" s="112">
        <v>10000000</v>
      </c>
      <c r="G476" s="113"/>
    </row>
    <row r="477" spans="1:7" ht="24" x14ac:dyDescent="0.25">
      <c r="A477" s="12" t="s">
        <v>304</v>
      </c>
      <c r="B477" s="5" t="s">
        <v>538</v>
      </c>
      <c r="C477" s="5" t="s">
        <v>305</v>
      </c>
      <c r="D477" s="6">
        <v>9900000</v>
      </c>
      <c r="E477" s="6">
        <v>10000000</v>
      </c>
      <c r="F477" s="112">
        <v>10000000</v>
      </c>
      <c r="G477" s="113"/>
    </row>
    <row r="478" spans="1:7" ht="24" x14ac:dyDescent="0.25">
      <c r="A478" s="12" t="s">
        <v>306</v>
      </c>
      <c r="B478" s="5" t="s">
        <v>538</v>
      </c>
      <c r="C478" s="5" t="s">
        <v>307</v>
      </c>
      <c r="D478" s="6">
        <v>9900000</v>
      </c>
      <c r="E478" s="6">
        <v>10000000</v>
      </c>
      <c r="F478" s="112">
        <v>10000000</v>
      </c>
      <c r="G478" s="113"/>
    </row>
    <row r="479" spans="1:7" ht="24" x14ac:dyDescent="0.25">
      <c r="A479" s="12" t="s">
        <v>539</v>
      </c>
      <c r="B479" s="5" t="s">
        <v>540</v>
      </c>
      <c r="C479" s="5"/>
      <c r="D479" s="6">
        <v>560000</v>
      </c>
      <c r="E479" s="6">
        <v>0</v>
      </c>
      <c r="F479" s="112">
        <v>0</v>
      </c>
      <c r="G479" s="113"/>
    </row>
    <row r="480" spans="1:7" ht="24" x14ac:dyDescent="0.25">
      <c r="A480" s="12" t="s">
        <v>541</v>
      </c>
      <c r="B480" s="5" t="s">
        <v>542</v>
      </c>
      <c r="C480" s="41"/>
      <c r="D480" s="6">
        <v>560000</v>
      </c>
      <c r="E480" s="6">
        <v>0</v>
      </c>
      <c r="F480" s="112">
        <v>0</v>
      </c>
      <c r="G480" s="113"/>
    </row>
    <row r="481" spans="1:7" ht="36" x14ac:dyDescent="0.25">
      <c r="A481" s="12" t="s">
        <v>543</v>
      </c>
      <c r="B481" s="5" t="s">
        <v>544</v>
      </c>
      <c r="C481" s="41"/>
      <c r="D481" s="6">
        <v>560000</v>
      </c>
      <c r="E481" s="6">
        <v>0</v>
      </c>
      <c r="F481" s="112">
        <v>0</v>
      </c>
      <c r="G481" s="113"/>
    </row>
    <row r="482" spans="1:7" ht="24" x14ac:dyDescent="0.25">
      <c r="A482" s="12" t="s">
        <v>15</v>
      </c>
      <c r="B482" s="5" t="s">
        <v>544</v>
      </c>
      <c r="C482" s="5" t="s">
        <v>300</v>
      </c>
      <c r="D482" s="6">
        <v>560000</v>
      </c>
      <c r="E482" s="6">
        <v>0</v>
      </c>
      <c r="F482" s="112">
        <v>0</v>
      </c>
      <c r="G482" s="113"/>
    </row>
    <row r="483" spans="1:7" x14ac:dyDescent="0.25">
      <c r="A483" s="12" t="s">
        <v>16</v>
      </c>
      <c r="B483" s="5" t="s">
        <v>544</v>
      </c>
      <c r="C483" s="5" t="s">
        <v>301</v>
      </c>
      <c r="D483" s="6">
        <v>560000</v>
      </c>
      <c r="E483" s="6">
        <v>0</v>
      </c>
      <c r="F483" s="112">
        <v>0</v>
      </c>
      <c r="G483" s="113"/>
    </row>
    <row r="484" spans="1:7" x14ac:dyDescent="0.25">
      <c r="A484" s="12" t="s">
        <v>263</v>
      </c>
      <c r="B484" s="5" t="s">
        <v>264</v>
      </c>
      <c r="C484" s="5"/>
      <c r="D484" s="6">
        <v>2263611.91</v>
      </c>
      <c r="E484" s="6">
        <v>2615000</v>
      </c>
      <c r="F484" s="112">
        <v>2615000</v>
      </c>
      <c r="G484" s="113"/>
    </row>
    <row r="485" spans="1:7" ht="24" x14ac:dyDescent="0.25">
      <c r="A485" s="12" t="s">
        <v>266</v>
      </c>
      <c r="B485" s="5" t="s">
        <v>267</v>
      </c>
      <c r="C485" s="41"/>
      <c r="D485" s="6">
        <v>676711.68</v>
      </c>
      <c r="E485" s="6">
        <v>1000000</v>
      </c>
      <c r="F485" s="112">
        <v>1000000</v>
      </c>
      <c r="G485" s="113"/>
    </row>
    <row r="486" spans="1:7" ht="24" x14ac:dyDescent="0.25">
      <c r="A486" s="12" t="s">
        <v>268</v>
      </c>
      <c r="B486" s="5" t="s">
        <v>269</v>
      </c>
      <c r="C486" s="41"/>
      <c r="D486" s="6">
        <v>676711.68</v>
      </c>
      <c r="E486" s="6">
        <v>1000000</v>
      </c>
      <c r="F486" s="112">
        <v>1000000</v>
      </c>
      <c r="G486" s="113"/>
    </row>
    <row r="487" spans="1:7" ht="24" x14ac:dyDescent="0.25">
      <c r="A487" s="12" t="s">
        <v>15</v>
      </c>
      <c r="B487" s="5" t="s">
        <v>269</v>
      </c>
      <c r="C487" s="5" t="s">
        <v>300</v>
      </c>
      <c r="D487" s="6">
        <v>676711.68</v>
      </c>
      <c r="E487" s="6">
        <v>1000000</v>
      </c>
      <c r="F487" s="112">
        <v>1000000</v>
      </c>
      <c r="G487" s="113"/>
    </row>
    <row r="488" spans="1:7" x14ac:dyDescent="0.25">
      <c r="A488" s="12" t="s">
        <v>16</v>
      </c>
      <c r="B488" s="5" t="s">
        <v>269</v>
      </c>
      <c r="C488" s="5" t="s">
        <v>301</v>
      </c>
      <c r="D488" s="6">
        <v>676711.68</v>
      </c>
      <c r="E488" s="6">
        <v>1000000</v>
      </c>
      <c r="F488" s="112">
        <v>1000000</v>
      </c>
      <c r="G488" s="113"/>
    </row>
    <row r="489" spans="1:7" ht="96" x14ac:dyDescent="0.25">
      <c r="A489" s="12" t="s">
        <v>270</v>
      </c>
      <c r="B489" s="5" t="s">
        <v>271</v>
      </c>
      <c r="C489" s="41"/>
      <c r="D489" s="6">
        <v>1586900.23</v>
      </c>
      <c r="E489" s="6">
        <v>1615000</v>
      </c>
      <c r="F489" s="112">
        <v>1615000</v>
      </c>
      <c r="G489" s="113"/>
    </row>
    <row r="490" spans="1:7" ht="36" x14ac:dyDescent="0.25">
      <c r="A490" s="12" t="s">
        <v>272</v>
      </c>
      <c r="B490" s="5" t="s">
        <v>273</v>
      </c>
      <c r="C490" s="41"/>
      <c r="D490" s="6">
        <v>1586900.23</v>
      </c>
      <c r="E490" s="6">
        <v>1615000</v>
      </c>
      <c r="F490" s="112">
        <v>1615000</v>
      </c>
      <c r="G490" s="113"/>
    </row>
    <row r="491" spans="1:7" ht="24" x14ac:dyDescent="0.25">
      <c r="A491" s="12" t="s">
        <v>15</v>
      </c>
      <c r="B491" s="5" t="s">
        <v>273</v>
      </c>
      <c r="C491" s="5" t="s">
        <v>300</v>
      </c>
      <c r="D491" s="6">
        <v>1586900.23</v>
      </c>
      <c r="E491" s="6">
        <v>1615000</v>
      </c>
      <c r="F491" s="112">
        <v>1615000</v>
      </c>
      <c r="G491" s="113"/>
    </row>
    <row r="492" spans="1:7" x14ac:dyDescent="0.25">
      <c r="A492" s="12" t="s">
        <v>16</v>
      </c>
      <c r="B492" s="5" t="s">
        <v>273</v>
      </c>
      <c r="C492" s="5" t="s">
        <v>301</v>
      </c>
      <c r="D492" s="6">
        <v>1586900.23</v>
      </c>
      <c r="E492" s="6">
        <v>1615000</v>
      </c>
      <c r="F492" s="112">
        <v>1615000</v>
      </c>
      <c r="G492" s="113"/>
    </row>
    <row r="493" spans="1:7" ht="36" x14ac:dyDescent="0.25">
      <c r="A493" s="12" t="s">
        <v>274</v>
      </c>
      <c r="B493" s="5" t="s">
        <v>275</v>
      </c>
      <c r="C493" s="5"/>
      <c r="D493" s="6">
        <v>80000</v>
      </c>
      <c r="E493" s="6">
        <v>100000</v>
      </c>
      <c r="F493" s="112">
        <v>100000</v>
      </c>
      <c r="G493" s="113"/>
    </row>
    <row r="494" spans="1:7" ht="36" x14ac:dyDescent="0.25">
      <c r="A494" s="12" t="s">
        <v>276</v>
      </c>
      <c r="B494" s="5" t="s">
        <v>277</v>
      </c>
      <c r="C494" s="41"/>
      <c r="D494" s="6">
        <v>80000</v>
      </c>
      <c r="E494" s="6">
        <v>100000</v>
      </c>
      <c r="F494" s="112">
        <v>100000</v>
      </c>
      <c r="G494" s="113"/>
    </row>
    <row r="495" spans="1:7" ht="24" x14ac:dyDescent="0.25">
      <c r="A495" s="12" t="s">
        <v>278</v>
      </c>
      <c r="B495" s="5" t="s">
        <v>279</v>
      </c>
      <c r="C495" s="41"/>
      <c r="D495" s="6">
        <v>80000</v>
      </c>
      <c r="E495" s="6">
        <v>100000</v>
      </c>
      <c r="F495" s="112">
        <v>100000</v>
      </c>
      <c r="G495" s="113"/>
    </row>
    <row r="496" spans="1:7" ht="24" x14ac:dyDescent="0.25">
      <c r="A496" s="12" t="s">
        <v>15</v>
      </c>
      <c r="B496" s="5" t="s">
        <v>279</v>
      </c>
      <c r="C496" s="5" t="s">
        <v>300</v>
      </c>
      <c r="D496" s="6">
        <v>80000</v>
      </c>
      <c r="E496" s="6">
        <v>100000</v>
      </c>
      <c r="F496" s="112">
        <v>100000</v>
      </c>
      <c r="G496" s="113"/>
    </row>
    <row r="497" spans="1:7" x14ac:dyDescent="0.25">
      <c r="A497" s="12" t="s">
        <v>16</v>
      </c>
      <c r="B497" s="5" t="s">
        <v>279</v>
      </c>
      <c r="C497" s="5" t="s">
        <v>301</v>
      </c>
      <c r="D497" s="6">
        <v>80000</v>
      </c>
      <c r="E497" s="6">
        <v>100000</v>
      </c>
      <c r="F497" s="112">
        <v>100000</v>
      </c>
      <c r="G497" s="113"/>
    </row>
    <row r="498" spans="1:7" x14ac:dyDescent="0.25">
      <c r="A498" s="12" t="s">
        <v>65</v>
      </c>
      <c r="B498" s="5" t="s">
        <v>280</v>
      </c>
      <c r="C498" s="5"/>
      <c r="D498" s="6">
        <v>32030119</v>
      </c>
      <c r="E498" s="6">
        <v>32354880</v>
      </c>
      <c r="F498" s="112">
        <v>33615253</v>
      </c>
      <c r="G498" s="113"/>
    </row>
    <row r="499" spans="1:7" ht="36" x14ac:dyDescent="0.25">
      <c r="A499" s="12" t="s">
        <v>69</v>
      </c>
      <c r="B499" s="5" t="s">
        <v>545</v>
      </c>
      <c r="C499" s="41"/>
      <c r="D499" s="6">
        <v>26558259</v>
      </c>
      <c r="E499" s="6">
        <v>26698259</v>
      </c>
      <c r="F499" s="112">
        <v>26698259</v>
      </c>
      <c r="G499" s="113"/>
    </row>
    <row r="500" spans="1:7" ht="36" x14ac:dyDescent="0.25">
      <c r="A500" s="12" t="s">
        <v>546</v>
      </c>
      <c r="B500" s="5" t="s">
        <v>547</v>
      </c>
      <c r="C500" s="41"/>
      <c r="D500" s="6">
        <v>6721000</v>
      </c>
      <c r="E500" s="6">
        <v>6721000</v>
      </c>
      <c r="F500" s="112">
        <v>6721000</v>
      </c>
      <c r="G500" s="113"/>
    </row>
    <row r="501" spans="1:7" ht="24" x14ac:dyDescent="0.25">
      <c r="A501" s="12" t="s">
        <v>15</v>
      </c>
      <c r="B501" s="5" t="s">
        <v>547</v>
      </c>
      <c r="C501" s="5" t="s">
        <v>300</v>
      </c>
      <c r="D501" s="6">
        <v>6721000</v>
      </c>
      <c r="E501" s="6">
        <v>6721000</v>
      </c>
      <c r="F501" s="112">
        <v>6721000</v>
      </c>
      <c r="G501" s="113"/>
    </row>
    <row r="502" spans="1:7" x14ac:dyDescent="0.25">
      <c r="A502" s="12" t="s">
        <v>16</v>
      </c>
      <c r="B502" s="5" t="s">
        <v>547</v>
      </c>
      <c r="C502" s="5" t="s">
        <v>301</v>
      </c>
      <c r="D502" s="6">
        <v>6721000</v>
      </c>
      <c r="E502" s="6">
        <v>6721000</v>
      </c>
      <c r="F502" s="112">
        <v>6721000</v>
      </c>
      <c r="G502" s="113"/>
    </row>
    <row r="503" spans="1:7" ht="36" x14ac:dyDescent="0.25">
      <c r="A503" s="12" t="s">
        <v>548</v>
      </c>
      <c r="B503" s="5" t="s">
        <v>549</v>
      </c>
      <c r="C503" s="41"/>
      <c r="D503" s="6">
        <v>19837259</v>
      </c>
      <c r="E503" s="6">
        <v>19977259</v>
      </c>
      <c r="F503" s="112">
        <v>19977259</v>
      </c>
      <c r="G503" s="113"/>
    </row>
    <row r="504" spans="1:7" ht="60" x14ac:dyDescent="0.25">
      <c r="A504" s="12" t="s">
        <v>4</v>
      </c>
      <c r="B504" s="5" t="s">
        <v>549</v>
      </c>
      <c r="C504" s="5" t="s">
        <v>314</v>
      </c>
      <c r="D504" s="6">
        <v>19670674</v>
      </c>
      <c r="E504" s="6">
        <v>19670674</v>
      </c>
      <c r="F504" s="112">
        <v>19670674</v>
      </c>
      <c r="G504" s="113"/>
    </row>
    <row r="505" spans="1:7" x14ac:dyDescent="0.25">
      <c r="A505" s="12" t="s">
        <v>315</v>
      </c>
      <c r="B505" s="5" t="s">
        <v>549</v>
      </c>
      <c r="C505" s="5" t="s">
        <v>316</v>
      </c>
      <c r="D505" s="6">
        <v>19670674</v>
      </c>
      <c r="E505" s="6">
        <v>19670674</v>
      </c>
      <c r="F505" s="112">
        <v>19670674</v>
      </c>
      <c r="G505" s="113"/>
    </row>
    <row r="506" spans="1:7" ht="24" x14ac:dyDescent="0.25">
      <c r="A506" s="12" t="s">
        <v>304</v>
      </c>
      <c r="B506" s="5" t="s">
        <v>549</v>
      </c>
      <c r="C506" s="5" t="s">
        <v>305</v>
      </c>
      <c r="D506" s="6">
        <v>114585</v>
      </c>
      <c r="E506" s="6">
        <v>304585</v>
      </c>
      <c r="F506" s="112">
        <v>304585</v>
      </c>
      <c r="G506" s="113"/>
    </row>
    <row r="507" spans="1:7" ht="24" x14ac:dyDescent="0.25">
      <c r="A507" s="12" t="s">
        <v>306</v>
      </c>
      <c r="B507" s="5" t="s">
        <v>549</v>
      </c>
      <c r="C507" s="5" t="s">
        <v>307</v>
      </c>
      <c r="D507" s="6">
        <v>114585</v>
      </c>
      <c r="E507" s="6">
        <v>304585</v>
      </c>
      <c r="F507" s="112">
        <v>304585</v>
      </c>
      <c r="G507" s="113"/>
    </row>
    <row r="508" spans="1:7" x14ac:dyDescent="0.25">
      <c r="A508" s="12" t="s">
        <v>325</v>
      </c>
      <c r="B508" s="5" t="s">
        <v>549</v>
      </c>
      <c r="C508" s="5" t="s">
        <v>326</v>
      </c>
      <c r="D508" s="6">
        <v>52000</v>
      </c>
      <c r="E508" s="6">
        <v>2000</v>
      </c>
      <c r="F508" s="112">
        <v>2000</v>
      </c>
      <c r="G508" s="113"/>
    </row>
    <row r="509" spans="1:7" x14ac:dyDescent="0.25">
      <c r="A509" s="12" t="s">
        <v>331</v>
      </c>
      <c r="B509" s="5" t="s">
        <v>549</v>
      </c>
      <c r="C509" s="5" t="s">
        <v>332</v>
      </c>
      <c r="D509" s="6">
        <v>52000</v>
      </c>
      <c r="E509" s="6">
        <v>2000</v>
      </c>
      <c r="F509" s="112">
        <v>2000</v>
      </c>
      <c r="G509" s="113"/>
    </row>
    <row r="510" spans="1:7" ht="24" x14ac:dyDescent="0.25">
      <c r="A510" s="12" t="s">
        <v>0</v>
      </c>
      <c r="B510" s="5" t="s">
        <v>1</v>
      </c>
      <c r="C510" s="41"/>
      <c r="D510" s="6">
        <v>5471860</v>
      </c>
      <c r="E510" s="6">
        <v>5656370</v>
      </c>
      <c r="F510" s="112">
        <v>5963620</v>
      </c>
      <c r="G510" s="113"/>
    </row>
    <row r="511" spans="1:7" ht="36" x14ac:dyDescent="0.25">
      <c r="A511" s="12" t="s">
        <v>2</v>
      </c>
      <c r="B511" s="5" t="s">
        <v>3</v>
      </c>
      <c r="C511" s="41"/>
      <c r="D511" s="6">
        <v>5471860</v>
      </c>
      <c r="E511" s="6">
        <v>5656370</v>
      </c>
      <c r="F511" s="112">
        <v>5963620</v>
      </c>
      <c r="G511" s="113"/>
    </row>
    <row r="512" spans="1:7" ht="60" x14ac:dyDescent="0.25">
      <c r="A512" s="12" t="s">
        <v>4</v>
      </c>
      <c r="B512" s="5" t="s">
        <v>3</v>
      </c>
      <c r="C512" s="5" t="s">
        <v>314</v>
      </c>
      <c r="D512" s="6">
        <v>4955422</v>
      </c>
      <c r="E512" s="6">
        <v>4964932</v>
      </c>
      <c r="F512" s="112">
        <v>5272182</v>
      </c>
      <c r="G512" s="113"/>
    </row>
    <row r="513" spans="1:7" ht="24" x14ac:dyDescent="0.25">
      <c r="A513" s="12" t="s">
        <v>329</v>
      </c>
      <c r="B513" s="5" t="s">
        <v>3</v>
      </c>
      <c r="C513" s="5" t="s">
        <v>330</v>
      </c>
      <c r="D513" s="6">
        <v>4955422</v>
      </c>
      <c r="E513" s="6">
        <v>4964932</v>
      </c>
      <c r="F513" s="112">
        <v>5272182</v>
      </c>
      <c r="G513" s="113"/>
    </row>
    <row r="514" spans="1:7" ht="24" x14ac:dyDescent="0.25">
      <c r="A514" s="12" t="s">
        <v>304</v>
      </c>
      <c r="B514" s="5" t="s">
        <v>3</v>
      </c>
      <c r="C514" s="5" t="s">
        <v>305</v>
      </c>
      <c r="D514" s="6">
        <v>516438</v>
      </c>
      <c r="E514" s="6">
        <v>691438</v>
      </c>
      <c r="F514" s="112">
        <v>691438</v>
      </c>
      <c r="G514" s="113"/>
    </row>
    <row r="515" spans="1:7" ht="24" x14ac:dyDescent="0.25">
      <c r="A515" s="12" t="s">
        <v>306</v>
      </c>
      <c r="B515" s="5" t="s">
        <v>3</v>
      </c>
      <c r="C515" s="5" t="s">
        <v>307</v>
      </c>
      <c r="D515" s="6">
        <v>516438</v>
      </c>
      <c r="E515" s="6">
        <v>691438</v>
      </c>
      <c r="F515" s="112">
        <v>691438</v>
      </c>
      <c r="G515" s="113"/>
    </row>
    <row r="516" spans="1:7" ht="36" x14ac:dyDescent="0.25">
      <c r="A516" s="12" t="s">
        <v>550</v>
      </c>
      <c r="B516" s="5" t="s">
        <v>551</v>
      </c>
      <c r="C516" s="41"/>
      <c r="D516" s="6">
        <v>0</v>
      </c>
      <c r="E516" s="6">
        <v>251</v>
      </c>
      <c r="F516" s="112">
        <v>953374</v>
      </c>
      <c r="G516" s="113"/>
    </row>
    <row r="517" spans="1:7" ht="48" x14ac:dyDescent="0.25">
      <c r="A517" s="12" t="s">
        <v>552</v>
      </c>
      <c r="B517" s="5" t="s">
        <v>553</v>
      </c>
      <c r="C517" s="41"/>
      <c r="D517" s="6">
        <v>0</v>
      </c>
      <c r="E517" s="6">
        <v>251</v>
      </c>
      <c r="F517" s="112">
        <v>953374</v>
      </c>
      <c r="G517" s="113"/>
    </row>
    <row r="518" spans="1:7" ht="24" x14ac:dyDescent="0.25">
      <c r="A518" s="12" t="s">
        <v>304</v>
      </c>
      <c r="B518" s="5" t="s">
        <v>553</v>
      </c>
      <c r="C518" s="5" t="s">
        <v>305</v>
      </c>
      <c r="D518" s="6">
        <v>0</v>
      </c>
      <c r="E518" s="6">
        <v>251</v>
      </c>
      <c r="F518" s="112">
        <v>953374</v>
      </c>
      <c r="G518" s="113"/>
    </row>
    <row r="519" spans="1:7" ht="24" x14ac:dyDescent="0.25">
      <c r="A519" s="12" t="s">
        <v>306</v>
      </c>
      <c r="B519" s="5" t="s">
        <v>553</v>
      </c>
      <c r="C519" s="5" t="s">
        <v>307</v>
      </c>
      <c r="D519" s="6">
        <v>0</v>
      </c>
      <c r="E519" s="6">
        <v>251</v>
      </c>
      <c r="F519" s="112">
        <v>953374</v>
      </c>
      <c r="G519" s="113"/>
    </row>
    <row r="520" spans="1:7" ht="36" x14ac:dyDescent="0.25">
      <c r="A520" s="13" t="s">
        <v>9</v>
      </c>
      <c r="B520" s="7" t="s">
        <v>10</v>
      </c>
      <c r="C520" s="7"/>
      <c r="D520" s="8">
        <v>91084557.890000001</v>
      </c>
      <c r="E520" s="8">
        <v>63459100</v>
      </c>
      <c r="F520" s="110">
        <v>50300100</v>
      </c>
      <c r="G520" s="111"/>
    </row>
    <row r="521" spans="1:7" ht="24" x14ac:dyDescent="0.25">
      <c r="A521" s="12" t="s">
        <v>554</v>
      </c>
      <c r="B521" s="5" t="s">
        <v>555</v>
      </c>
      <c r="C521" s="5"/>
      <c r="D521" s="6">
        <v>100</v>
      </c>
      <c r="E521" s="6">
        <v>100</v>
      </c>
      <c r="F521" s="112">
        <v>100</v>
      </c>
      <c r="G521" s="113"/>
    </row>
    <row r="522" spans="1:7" ht="24" x14ac:dyDescent="0.25">
      <c r="A522" s="12" t="s">
        <v>556</v>
      </c>
      <c r="B522" s="5" t="s">
        <v>557</v>
      </c>
      <c r="C522" s="41"/>
      <c r="D522" s="6">
        <v>100</v>
      </c>
      <c r="E522" s="6">
        <v>100</v>
      </c>
      <c r="F522" s="112">
        <v>100</v>
      </c>
      <c r="G522" s="113"/>
    </row>
    <row r="523" spans="1:7" ht="60" x14ac:dyDescent="0.25">
      <c r="A523" s="12" t="s">
        <v>558</v>
      </c>
      <c r="B523" s="5" t="s">
        <v>559</v>
      </c>
      <c r="C523" s="41"/>
      <c r="D523" s="6">
        <v>100</v>
      </c>
      <c r="E523" s="6">
        <v>100</v>
      </c>
      <c r="F523" s="112">
        <v>100</v>
      </c>
      <c r="G523" s="113"/>
    </row>
    <row r="524" spans="1:7" ht="24" x14ac:dyDescent="0.25">
      <c r="A524" s="12" t="s">
        <v>304</v>
      </c>
      <c r="B524" s="5" t="s">
        <v>559</v>
      </c>
      <c r="C524" s="5" t="s">
        <v>305</v>
      </c>
      <c r="D524" s="6">
        <v>100</v>
      </c>
      <c r="E524" s="6">
        <v>100</v>
      </c>
      <c r="F524" s="112">
        <v>100</v>
      </c>
      <c r="G524" s="113"/>
    </row>
    <row r="525" spans="1:7" ht="24" x14ac:dyDescent="0.25">
      <c r="A525" s="12" t="s">
        <v>306</v>
      </c>
      <c r="B525" s="5" t="s">
        <v>559</v>
      </c>
      <c r="C525" s="5" t="s">
        <v>307</v>
      </c>
      <c r="D525" s="6">
        <v>100</v>
      </c>
      <c r="E525" s="6">
        <v>100</v>
      </c>
      <c r="F525" s="112">
        <v>100</v>
      </c>
      <c r="G525" s="113"/>
    </row>
    <row r="526" spans="1:7" x14ac:dyDescent="0.25">
      <c r="A526" s="12" t="s">
        <v>11</v>
      </c>
      <c r="B526" s="5" t="s">
        <v>12</v>
      </c>
      <c r="C526" s="5"/>
      <c r="D526" s="6">
        <v>91084457.890000001</v>
      </c>
      <c r="E526" s="6">
        <v>63459000</v>
      </c>
      <c r="F526" s="112">
        <v>50300000</v>
      </c>
      <c r="G526" s="113"/>
    </row>
    <row r="527" spans="1:7" ht="36" x14ac:dyDescent="0.25">
      <c r="A527" s="12" t="s">
        <v>13</v>
      </c>
      <c r="B527" s="5" t="s">
        <v>14</v>
      </c>
      <c r="C527" s="41"/>
      <c r="D527" s="6">
        <v>91084457.890000001</v>
      </c>
      <c r="E527" s="6">
        <v>63459000</v>
      </c>
      <c r="F527" s="112">
        <v>50300000</v>
      </c>
      <c r="G527" s="113"/>
    </row>
    <row r="528" spans="1:7" ht="24" x14ac:dyDescent="0.25">
      <c r="A528" s="12" t="s">
        <v>560</v>
      </c>
      <c r="B528" s="5" t="s">
        <v>561</v>
      </c>
      <c r="C528" s="41"/>
      <c r="D528" s="6">
        <v>35982000</v>
      </c>
      <c r="E528" s="6">
        <v>35982000</v>
      </c>
      <c r="F528" s="112">
        <v>35982000</v>
      </c>
      <c r="G528" s="113"/>
    </row>
    <row r="529" spans="1:7" ht="24" x14ac:dyDescent="0.25">
      <c r="A529" s="12" t="s">
        <v>15</v>
      </c>
      <c r="B529" s="5" t="s">
        <v>561</v>
      </c>
      <c r="C529" s="5" t="s">
        <v>300</v>
      </c>
      <c r="D529" s="6">
        <v>35982000</v>
      </c>
      <c r="E529" s="6">
        <v>35982000</v>
      </c>
      <c r="F529" s="112">
        <v>35982000</v>
      </c>
      <c r="G529" s="113"/>
    </row>
    <row r="530" spans="1:7" x14ac:dyDescent="0.25">
      <c r="A530" s="12" t="s">
        <v>16</v>
      </c>
      <c r="B530" s="5" t="s">
        <v>561</v>
      </c>
      <c r="C530" s="5" t="s">
        <v>301</v>
      </c>
      <c r="D530" s="6">
        <v>35982000</v>
      </c>
      <c r="E530" s="6">
        <v>35982000</v>
      </c>
      <c r="F530" s="112">
        <v>35982000</v>
      </c>
      <c r="G530" s="113"/>
    </row>
    <row r="531" spans="1:7" ht="24" x14ac:dyDescent="0.25">
      <c r="A531" s="12" t="s">
        <v>562</v>
      </c>
      <c r="B531" s="5" t="s">
        <v>563</v>
      </c>
      <c r="C531" s="41"/>
      <c r="D531" s="6">
        <v>10638271.65</v>
      </c>
      <c r="E531" s="6">
        <v>4220000</v>
      </c>
      <c r="F531" s="112">
        <v>4220000</v>
      </c>
      <c r="G531" s="113"/>
    </row>
    <row r="532" spans="1:7" ht="24" x14ac:dyDescent="0.25">
      <c r="A532" s="12" t="s">
        <v>15</v>
      </c>
      <c r="B532" s="5" t="s">
        <v>563</v>
      </c>
      <c r="C532" s="5" t="s">
        <v>300</v>
      </c>
      <c r="D532" s="6">
        <v>10638271.65</v>
      </c>
      <c r="E532" s="6">
        <v>4220000</v>
      </c>
      <c r="F532" s="112">
        <v>4220000</v>
      </c>
      <c r="G532" s="113"/>
    </row>
    <row r="533" spans="1:7" x14ac:dyDescent="0.25">
      <c r="A533" s="12" t="s">
        <v>16</v>
      </c>
      <c r="B533" s="5" t="s">
        <v>563</v>
      </c>
      <c r="C533" s="5" t="s">
        <v>301</v>
      </c>
      <c r="D533" s="6">
        <v>10638271.65</v>
      </c>
      <c r="E533" s="6">
        <v>4220000</v>
      </c>
      <c r="F533" s="112">
        <v>4220000</v>
      </c>
      <c r="G533" s="113"/>
    </row>
    <row r="534" spans="1:7" ht="24" x14ac:dyDescent="0.25">
      <c r="A534" s="12" t="s">
        <v>564</v>
      </c>
      <c r="B534" s="5" t="s">
        <v>565</v>
      </c>
      <c r="C534" s="41"/>
      <c r="D534" s="6">
        <v>0</v>
      </c>
      <c r="E534" s="6">
        <v>685000</v>
      </c>
      <c r="F534" s="112">
        <v>685000</v>
      </c>
      <c r="G534" s="113"/>
    </row>
    <row r="535" spans="1:7" ht="24" x14ac:dyDescent="0.25">
      <c r="A535" s="12" t="s">
        <v>15</v>
      </c>
      <c r="B535" s="5" t="s">
        <v>565</v>
      </c>
      <c r="C535" s="5" t="s">
        <v>300</v>
      </c>
      <c r="D535" s="6">
        <v>0</v>
      </c>
      <c r="E535" s="6">
        <v>685000</v>
      </c>
      <c r="F535" s="112">
        <v>685000</v>
      </c>
      <c r="G535" s="113"/>
    </row>
    <row r="536" spans="1:7" x14ac:dyDescent="0.25">
      <c r="A536" s="12" t="s">
        <v>16</v>
      </c>
      <c r="B536" s="5" t="s">
        <v>565</v>
      </c>
      <c r="C536" s="5" t="s">
        <v>301</v>
      </c>
      <c r="D536" s="6">
        <v>0</v>
      </c>
      <c r="E536" s="6">
        <v>685000</v>
      </c>
      <c r="F536" s="112">
        <v>685000</v>
      </c>
      <c r="G536" s="113"/>
    </row>
    <row r="537" spans="1:7" ht="24" x14ac:dyDescent="0.25">
      <c r="A537" s="12" t="s">
        <v>17</v>
      </c>
      <c r="B537" s="5" t="s">
        <v>18</v>
      </c>
      <c r="C537" s="41"/>
      <c r="D537" s="6">
        <v>44464186.240000002</v>
      </c>
      <c r="E537" s="6">
        <v>22572000</v>
      </c>
      <c r="F537" s="112">
        <v>9413000</v>
      </c>
      <c r="G537" s="113"/>
    </row>
    <row r="538" spans="1:7" ht="24" x14ac:dyDescent="0.25">
      <c r="A538" s="12" t="s">
        <v>304</v>
      </c>
      <c r="B538" s="5" t="s">
        <v>18</v>
      </c>
      <c r="C538" s="5" t="s">
        <v>305</v>
      </c>
      <c r="D538" s="6">
        <v>44464186.240000002</v>
      </c>
      <c r="E538" s="6">
        <v>22572000</v>
      </c>
      <c r="F538" s="112">
        <v>9413000</v>
      </c>
      <c r="G538" s="113"/>
    </row>
    <row r="539" spans="1:7" ht="24" x14ac:dyDescent="0.25">
      <c r="A539" s="12" t="s">
        <v>306</v>
      </c>
      <c r="B539" s="5" t="s">
        <v>18</v>
      </c>
      <c r="C539" s="5" t="s">
        <v>307</v>
      </c>
      <c r="D539" s="6">
        <v>44464186.240000002</v>
      </c>
      <c r="E539" s="6">
        <v>22572000</v>
      </c>
      <c r="F539" s="112">
        <v>9413000</v>
      </c>
      <c r="G539" s="113"/>
    </row>
    <row r="540" spans="1:7" ht="24" x14ac:dyDescent="0.25">
      <c r="A540" s="13" t="s">
        <v>25</v>
      </c>
      <c r="B540" s="7" t="s">
        <v>26</v>
      </c>
      <c r="C540" s="7"/>
      <c r="D540" s="8">
        <v>60391919.979999997</v>
      </c>
      <c r="E540" s="8">
        <v>57564599.979999997</v>
      </c>
      <c r="F540" s="110">
        <v>57131599.979999997</v>
      </c>
      <c r="G540" s="111"/>
    </row>
    <row r="541" spans="1:7" ht="60" x14ac:dyDescent="0.25">
      <c r="A541" s="12" t="s">
        <v>27</v>
      </c>
      <c r="B541" s="5" t="s">
        <v>28</v>
      </c>
      <c r="C541" s="5"/>
      <c r="D541" s="6">
        <v>3096000</v>
      </c>
      <c r="E541" s="6">
        <v>878000</v>
      </c>
      <c r="F541" s="112">
        <v>914000</v>
      </c>
      <c r="G541" s="113"/>
    </row>
    <row r="542" spans="1:7" ht="36" x14ac:dyDescent="0.25">
      <c r="A542" s="12" t="s">
        <v>31</v>
      </c>
      <c r="B542" s="5" t="s">
        <v>32</v>
      </c>
      <c r="C542" s="41"/>
      <c r="D542" s="6">
        <v>2251000</v>
      </c>
      <c r="E542" s="6">
        <v>0</v>
      </c>
      <c r="F542" s="112">
        <v>0</v>
      </c>
      <c r="G542" s="113"/>
    </row>
    <row r="543" spans="1:7" ht="48" x14ac:dyDescent="0.25">
      <c r="A543" s="12" t="s">
        <v>35</v>
      </c>
      <c r="B543" s="5" t="s">
        <v>36</v>
      </c>
      <c r="C543" s="41"/>
      <c r="D543" s="6">
        <v>2251000</v>
      </c>
      <c r="E543" s="6">
        <v>0</v>
      </c>
      <c r="F543" s="112">
        <v>0</v>
      </c>
      <c r="G543" s="113"/>
    </row>
    <row r="544" spans="1:7" ht="24" x14ac:dyDescent="0.25">
      <c r="A544" s="12" t="s">
        <v>15</v>
      </c>
      <c r="B544" s="5" t="s">
        <v>36</v>
      </c>
      <c r="C544" s="5" t="s">
        <v>300</v>
      </c>
      <c r="D544" s="6">
        <v>2251000</v>
      </c>
      <c r="E544" s="6">
        <v>0</v>
      </c>
      <c r="F544" s="112">
        <v>0</v>
      </c>
      <c r="G544" s="113"/>
    </row>
    <row r="545" spans="1:7" x14ac:dyDescent="0.25">
      <c r="A545" s="12" t="s">
        <v>16</v>
      </c>
      <c r="B545" s="5" t="s">
        <v>36</v>
      </c>
      <c r="C545" s="5" t="s">
        <v>301</v>
      </c>
      <c r="D545" s="6">
        <v>2251000</v>
      </c>
      <c r="E545" s="6">
        <v>0</v>
      </c>
      <c r="F545" s="112">
        <v>0</v>
      </c>
      <c r="G545" s="113"/>
    </row>
    <row r="546" spans="1:7" ht="60" x14ac:dyDescent="0.25">
      <c r="A546" s="12" t="s">
        <v>566</v>
      </c>
      <c r="B546" s="5" t="s">
        <v>567</v>
      </c>
      <c r="C546" s="41"/>
      <c r="D546" s="6">
        <v>845000</v>
      </c>
      <c r="E546" s="6">
        <v>878000</v>
      </c>
      <c r="F546" s="112">
        <v>914000</v>
      </c>
      <c r="G546" s="113"/>
    </row>
    <row r="547" spans="1:7" ht="84" x14ac:dyDescent="0.25">
      <c r="A547" s="12" t="s">
        <v>568</v>
      </c>
      <c r="B547" s="5" t="s">
        <v>569</v>
      </c>
      <c r="C547" s="41"/>
      <c r="D547" s="6">
        <v>845000</v>
      </c>
      <c r="E547" s="6">
        <v>878000</v>
      </c>
      <c r="F547" s="112">
        <v>914000</v>
      </c>
      <c r="G547" s="113"/>
    </row>
    <row r="548" spans="1:7" ht="24" x14ac:dyDescent="0.25">
      <c r="A548" s="12" t="s">
        <v>15</v>
      </c>
      <c r="B548" s="5" t="s">
        <v>569</v>
      </c>
      <c r="C548" s="5" t="s">
        <v>300</v>
      </c>
      <c r="D548" s="6">
        <v>845000</v>
      </c>
      <c r="E548" s="6">
        <v>878000</v>
      </c>
      <c r="F548" s="112">
        <v>914000</v>
      </c>
      <c r="G548" s="113"/>
    </row>
    <row r="549" spans="1:7" x14ac:dyDescent="0.25">
      <c r="A549" s="12" t="s">
        <v>16</v>
      </c>
      <c r="B549" s="5" t="s">
        <v>569</v>
      </c>
      <c r="C549" s="5" t="s">
        <v>301</v>
      </c>
      <c r="D549" s="6">
        <v>845000</v>
      </c>
      <c r="E549" s="6">
        <v>878000</v>
      </c>
      <c r="F549" s="112">
        <v>914000</v>
      </c>
      <c r="G549" s="113"/>
    </row>
    <row r="550" spans="1:7" ht="48" x14ac:dyDescent="0.25">
      <c r="A550" s="12" t="s">
        <v>47</v>
      </c>
      <c r="B550" s="5" t="s">
        <v>48</v>
      </c>
      <c r="C550" s="5"/>
      <c r="D550" s="6">
        <v>2078420</v>
      </c>
      <c r="E550" s="6">
        <v>2556100</v>
      </c>
      <c r="F550" s="112">
        <v>2087100</v>
      </c>
      <c r="G550" s="113"/>
    </row>
    <row r="551" spans="1:7" ht="24" x14ac:dyDescent="0.25">
      <c r="A551" s="12" t="s">
        <v>570</v>
      </c>
      <c r="B551" s="5" t="s">
        <v>571</v>
      </c>
      <c r="C551" s="41"/>
      <c r="D551" s="6">
        <v>1230000</v>
      </c>
      <c r="E551" s="6">
        <v>1230000</v>
      </c>
      <c r="F551" s="112">
        <v>1230000</v>
      </c>
      <c r="G551" s="113"/>
    </row>
    <row r="552" spans="1:7" x14ac:dyDescent="0.25">
      <c r="A552" s="12" t="s">
        <v>572</v>
      </c>
      <c r="B552" s="5" t="s">
        <v>573</v>
      </c>
      <c r="C552" s="41"/>
      <c r="D552" s="6">
        <v>1230000</v>
      </c>
      <c r="E552" s="6">
        <v>1230000</v>
      </c>
      <c r="F552" s="112">
        <v>1230000</v>
      </c>
      <c r="G552" s="113"/>
    </row>
    <row r="553" spans="1:7" ht="24" x14ac:dyDescent="0.25">
      <c r="A553" s="12" t="s">
        <v>304</v>
      </c>
      <c r="B553" s="5" t="s">
        <v>573</v>
      </c>
      <c r="C553" s="5" t="s">
        <v>305</v>
      </c>
      <c r="D553" s="6">
        <v>1230000</v>
      </c>
      <c r="E553" s="6">
        <v>1230000</v>
      </c>
      <c r="F553" s="112">
        <v>1230000</v>
      </c>
      <c r="G553" s="113"/>
    </row>
    <row r="554" spans="1:7" ht="24" x14ac:dyDescent="0.25">
      <c r="A554" s="12" t="s">
        <v>306</v>
      </c>
      <c r="B554" s="5" t="s">
        <v>573</v>
      </c>
      <c r="C554" s="5" t="s">
        <v>307</v>
      </c>
      <c r="D554" s="6">
        <v>1230000</v>
      </c>
      <c r="E554" s="6">
        <v>1230000</v>
      </c>
      <c r="F554" s="112">
        <v>1230000</v>
      </c>
      <c r="G554" s="113"/>
    </row>
    <row r="555" spans="1:7" ht="24" x14ac:dyDescent="0.25">
      <c r="A555" s="12" t="s">
        <v>574</v>
      </c>
      <c r="B555" s="5" t="s">
        <v>575</v>
      </c>
      <c r="C555" s="41"/>
      <c r="D555" s="6">
        <v>411100</v>
      </c>
      <c r="E555" s="6">
        <v>561100</v>
      </c>
      <c r="F555" s="112">
        <v>561100</v>
      </c>
      <c r="G555" s="113"/>
    </row>
    <row r="556" spans="1:7" x14ac:dyDescent="0.25">
      <c r="A556" s="12" t="s">
        <v>576</v>
      </c>
      <c r="B556" s="5" t="s">
        <v>577</v>
      </c>
      <c r="C556" s="41"/>
      <c r="D556" s="6">
        <v>411100</v>
      </c>
      <c r="E556" s="6">
        <v>561100</v>
      </c>
      <c r="F556" s="112">
        <v>561100</v>
      </c>
      <c r="G556" s="113"/>
    </row>
    <row r="557" spans="1:7" ht="24" x14ac:dyDescent="0.25">
      <c r="A557" s="12" t="s">
        <v>304</v>
      </c>
      <c r="B557" s="5" t="s">
        <v>577</v>
      </c>
      <c r="C557" s="5" t="s">
        <v>305</v>
      </c>
      <c r="D557" s="6">
        <v>411100</v>
      </c>
      <c r="E557" s="6">
        <v>561100</v>
      </c>
      <c r="F557" s="112">
        <v>561100</v>
      </c>
      <c r="G557" s="113"/>
    </row>
    <row r="558" spans="1:7" ht="24" x14ac:dyDescent="0.25">
      <c r="A558" s="12" t="s">
        <v>306</v>
      </c>
      <c r="B558" s="5" t="s">
        <v>577</v>
      </c>
      <c r="C558" s="5" t="s">
        <v>307</v>
      </c>
      <c r="D558" s="6">
        <v>411100</v>
      </c>
      <c r="E558" s="6">
        <v>561100</v>
      </c>
      <c r="F558" s="112">
        <v>561100</v>
      </c>
      <c r="G558" s="113"/>
    </row>
    <row r="559" spans="1:7" x14ac:dyDescent="0.25">
      <c r="A559" s="12" t="s">
        <v>51</v>
      </c>
      <c r="B559" s="5" t="s">
        <v>52</v>
      </c>
      <c r="C559" s="41"/>
      <c r="D559" s="6">
        <v>236320</v>
      </c>
      <c r="E559" s="6">
        <v>296000</v>
      </c>
      <c r="F559" s="112">
        <v>296000</v>
      </c>
      <c r="G559" s="113"/>
    </row>
    <row r="560" spans="1:7" x14ac:dyDescent="0.25">
      <c r="A560" s="12" t="s">
        <v>55</v>
      </c>
      <c r="B560" s="5" t="s">
        <v>56</v>
      </c>
      <c r="C560" s="41"/>
      <c r="D560" s="6">
        <v>236320</v>
      </c>
      <c r="E560" s="6">
        <v>296000</v>
      </c>
      <c r="F560" s="112">
        <v>296000</v>
      </c>
      <c r="G560" s="113"/>
    </row>
    <row r="561" spans="1:7" ht="24" x14ac:dyDescent="0.25">
      <c r="A561" s="12" t="s">
        <v>15</v>
      </c>
      <c r="B561" s="5" t="s">
        <v>56</v>
      </c>
      <c r="C561" s="5" t="s">
        <v>300</v>
      </c>
      <c r="D561" s="6">
        <v>236320</v>
      </c>
      <c r="E561" s="6">
        <v>296000</v>
      </c>
      <c r="F561" s="112">
        <v>296000</v>
      </c>
      <c r="G561" s="113"/>
    </row>
    <row r="562" spans="1:7" x14ac:dyDescent="0.25">
      <c r="A562" s="12" t="s">
        <v>16</v>
      </c>
      <c r="B562" s="5" t="s">
        <v>56</v>
      </c>
      <c r="C562" s="5" t="s">
        <v>301</v>
      </c>
      <c r="D562" s="6">
        <v>236320</v>
      </c>
      <c r="E562" s="6">
        <v>296000</v>
      </c>
      <c r="F562" s="112">
        <v>296000</v>
      </c>
      <c r="G562" s="113"/>
    </row>
    <row r="563" spans="1:7" ht="24" x14ac:dyDescent="0.25">
      <c r="A563" s="12" t="s">
        <v>578</v>
      </c>
      <c r="B563" s="5" t="s">
        <v>579</v>
      </c>
      <c r="C563" s="41"/>
      <c r="D563" s="6">
        <v>201000</v>
      </c>
      <c r="E563" s="6">
        <v>469000</v>
      </c>
      <c r="F563" s="112">
        <v>0</v>
      </c>
      <c r="G563" s="113"/>
    </row>
    <row r="564" spans="1:7" ht="60" x14ac:dyDescent="0.25">
      <c r="A564" s="12" t="s">
        <v>580</v>
      </c>
      <c r="B564" s="5" t="s">
        <v>581</v>
      </c>
      <c r="C564" s="41"/>
      <c r="D564" s="6">
        <v>201000</v>
      </c>
      <c r="E564" s="6">
        <v>469000</v>
      </c>
      <c r="F564" s="112">
        <v>0</v>
      </c>
      <c r="G564" s="113"/>
    </row>
    <row r="565" spans="1:7" ht="24" x14ac:dyDescent="0.25">
      <c r="A565" s="12" t="s">
        <v>304</v>
      </c>
      <c r="B565" s="5" t="s">
        <v>581</v>
      </c>
      <c r="C565" s="5" t="s">
        <v>305</v>
      </c>
      <c r="D565" s="6">
        <v>201000</v>
      </c>
      <c r="E565" s="6">
        <v>469000</v>
      </c>
      <c r="F565" s="112">
        <v>0</v>
      </c>
      <c r="G565" s="113"/>
    </row>
    <row r="566" spans="1:7" ht="24" x14ac:dyDescent="0.25">
      <c r="A566" s="12" t="s">
        <v>306</v>
      </c>
      <c r="B566" s="5" t="s">
        <v>581</v>
      </c>
      <c r="C566" s="5" t="s">
        <v>307</v>
      </c>
      <c r="D566" s="6">
        <v>201000</v>
      </c>
      <c r="E566" s="6">
        <v>469000</v>
      </c>
      <c r="F566" s="112">
        <v>0</v>
      </c>
      <c r="G566" s="113"/>
    </row>
    <row r="567" spans="1:7" x14ac:dyDescent="0.25">
      <c r="A567" s="12" t="s">
        <v>65</v>
      </c>
      <c r="B567" s="5" t="s">
        <v>66</v>
      </c>
      <c r="C567" s="5"/>
      <c r="D567" s="6">
        <v>55217499.979999997</v>
      </c>
      <c r="E567" s="6">
        <v>54130499.979999997</v>
      </c>
      <c r="F567" s="112">
        <v>54130499.979999997</v>
      </c>
      <c r="G567" s="113"/>
    </row>
    <row r="568" spans="1:7" ht="36" x14ac:dyDescent="0.25">
      <c r="A568" s="12" t="s">
        <v>69</v>
      </c>
      <c r="B568" s="5" t="s">
        <v>70</v>
      </c>
      <c r="C568" s="41"/>
      <c r="D568" s="6">
        <v>55217499.979999997</v>
      </c>
      <c r="E568" s="6">
        <v>54130499.979999997</v>
      </c>
      <c r="F568" s="112">
        <v>54130499.979999997</v>
      </c>
      <c r="G568" s="113"/>
    </row>
    <row r="569" spans="1:7" ht="48" x14ac:dyDescent="0.25">
      <c r="A569" s="12" t="s">
        <v>71</v>
      </c>
      <c r="B569" s="5" t="s">
        <v>72</v>
      </c>
      <c r="C569" s="41"/>
      <c r="D569" s="6">
        <v>55217499.979999997</v>
      </c>
      <c r="E569" s="6">
        <v>54130499.979999997</v>
      </c>
      <c r="F569" s="112">
        <v>54130499.979999997</v>
      </c>
      <c r="G569" s="113"/>
    </row>
    <row r="570" spans="1:7" ht="24" x14ac:dyDescent="0.25">
      <c r="A570" s="12" t="s">
        <v>15</v>
      </c>
      <c r="B570" s="5" t="s">
        <v>72</v>
      </c>
      <c r="C570" s="5" t="s">
        <v>300</v>
      </c>
      <c r="D570" s="6">
        <v>55217499.979999997</v>
      </c>
      <c r="E570" s="6">
        <v>54130499.979999997</v>
      </c>
      <c r="F570" s="112">
        <v>54130499.979999997</v>
      </c>
      <c r="G570" s="113"/>
    </row>
    <row r="571" spans="1:7" x14ac:dyDescent="0.25">
      <c r="A571" s="12" t="s">
        <v>16</v>
      </c>
      <c r="B571" s="5" t="s">
        <v>72</v>
      </c>
      <c r="C571" s="5" t="s">
        <v>301</v>
      </c>
      <c r="D571" s="6">
        <v>55217499.979999997</v>
      </c>
      <c r="E571" s="6">
        <v>54130499.979999997</v>
      </c>
      <c r="F571" s="112">
        <v>54130499.979999997</v>
      </c>
      <c r="G571" s="113"/>
    </row>
    <row r="572" spans="1:7" ht="24" x14ac:dyDescent="0.25">
      <c r="A572" s="13" t="s">
        <v>76</v>
      </c>
      <c r="B572" s="7" t="s">
        <v>77</v>
      </c>
      <c r="C572" s="7"/>
      <c r="D572" s="8">
        <v>563608118.25999999</v>
      </c>
      <c r="E572" s="8">
        <v>374961670</v>
      </c>
      <c r="F572" s="110">
        <v>311734350</v>
      </c>
      <c r="G572" s="111"/>
    </row>
    <row r="573" spans="1:7" x14ac:dyDescent="0.25">
      <c r="A573" s="12" t="s">
        <v>78</v>
      </c>
      <c r="B573" s="5" t="s">
        <v>79</v>
      </c>
      <c r="C573" s="5"/>
      <c r="D573" s="6">
        <v>168873862.31</v>
      </c>
      <c r="E573" s="6">
        <v>15000000</v>
      </c>
      <c r="F573" s="112">
        <v>0</v>
      </c>
      <c r="G573" s="113"/>
    </row>
    <row r="574" spans="1:7" ht="36" x14ac:dyDescent="0.25">
      <c r="A574" s="12" t="s">
        <v>83</v>
      </c>
      <c r="B574" s="5" t="s">
        <v>84</v>
      </c>
      <c r="C574" s="41"/>
      <c r="D574" s="6">
        <v>16787912.309999999</v>
      </c>
      <c r="E574" s="6">
        <v>15000000</v>
      </c>
      <c r="F574" s="112">
        <v>0</v>
      </c>
      <c r="G574" s="113"/>
    </row>
    <row r="575" spans="1:7" ht="48" x14ac:dyDescent="0.25">
      <c r="A575" s="12" t="s">
        <v>87</v>
      </c>
      <c r="B575" s="5" t="s">
        <v>88</v>
      </c>
      <c r="C575" s="41"/>
      <c r="D575" s="6">
        <v>16328062.310000001</v>
      </c>
      <c r="E575" s="6">
        <v>15000000</v>
      </c>
      <c r="F575" s="112">
        <v>0</v>
      </c>
      <c r="G575" s="113"/>
    </row>
    <row r="576" spans="1:7" ht="24" x14ac:dyDescent="0.25">
      <c r="A576" s="12" t="s">
        <v>304</v>
      </c>
      <c r="B576" s="5" t="s">
        <v>88</v>
      </c>
      <c r="C576" s="5" t="s">
        <v>305</v>
      </c>
      <c r="D576" s="6">
        <v>11598062.310000001</v>
      </c>
      <c r="E576" s="6">
        <v>15000000</v>
      </c>
      <c r="F576" s="112">
        <v>0</v>
      </c>
      <c r="G576" s="113"/>
    </row>
    <row r="577" spans="1:7" ht="24" x14ac:dyDescent="0.25">
      <c r="A577" s="12" t="s">
        <v>306</v>
      </c>
      <c r="B577" s="5" t="s">
        <v>88</v>
      </c>
      <c r="C577" s="5" t="s">
        <v>307</v>
      </c>
      <c r="D577" s="6">
        <v>11598062.310000001</v>
      </c>
      <c r="E577" s="6">
        <v>15000000</v>
      </c>
      <c r="F577" s="112">
        <v>0</v>
      </c>
      <c r="G577" s="113"/>
    </row>
    <row r="578" spans="1:7" ht="24" x14ac:dyDescent="0.25">
      <c r="A578" s="12" t="s">
        <v>15</v>
      </c>
      <c r="B578" s="5" t="s">
        <v>88</v>
      </c>
      <c r="C578" s="5" t="s">
        <v>300</v>
      </c>
      <c r="D578" s="6">
        <v>4730000</v>
      </c>
      <c r="E578" s="6">
        <v>0</v>
      </c>
      <c r="F578" s="112">
        <v>0</v>
      </c>
      <c r="G578" s="113"/>
    </row>
    <row r="579" spans="1:7" x14ac:dyDescent="0.25">
      <c r="A579" s="12" t="s">
        <v>16</v>
      </c>
      <c r="B579" s="5" t="s">
        <v>88</v>
      </c>
      <c r="C579" s="5" t="s">
        <v>301</v>
      </c>
      <c r="D579" s="6">
        <v>4730000</v>
      </c>
      <c r="E579" s="6">
        <v>0</v>
      </c>
      <c r="F579" s="112">
        <v>0</v>
      </c>
      <c r="G579" s="113"/>
    </row>
    <row r="580" spans="1:7" ht="36" x14ac:dyDescent="0.25">
      <c r="A580" s="12" t="s">
        <v>582</v>
      </c>
      <c r="B580" s="5" t="s">
        <v>583</v>
      </c>
      <c r="C580" s="41"/>
      <c r="D580" s="6">
        <v>170280</v>
      </c>
      <c r="E580" s="6">
        <v>0</v>
      </c>
      <c r="F580" s="112">
        <v>0</v>
      </c>
      <c r="G580" s="113"/>
    </row>
    <row r="581" spans="1:7" ht="24" x14ac:dyDescent="0.25">
      <c r="A581" s="12" t="s">
        <v>15</v>
      </c>
      <c r="B581" s="5" t="s">
        <v>583</v>
      </c>
      <c r="C581" s="5" t="s">
        <v>300</v>
      </c>
      <c r="D581" s="6">
        <v>170280</v>
      </c>
      <c r="E581" s="6">
        <v>0</v>
      </c>
      <c r="F581" s="112">
        <v>0</v>
      </c>
      <c r="G581" s="113"/>
    </row>
    <row r="582" spans="1:7" x14ac:dyDescent="0.25">
      <c r="A582" s="12" t="s">
        <v>16</v>
      </c>
      <c r="B582" s="5" t="s">
        <v>583</v>
      </c>
      <c r="C582" s="5" t="s">
        <v>301</v>
      </c>
      <c r="D582" s="6">
        <v>170280</v>
      </c>
      <c r="E582" s="6">
        <v>0</v>
      </c>
      <c r="F582" s="112">
        <v>0</v>
      </c>
      <c r="G582" s="113"/>
    </row>
    <row r="583" spans="1:7" ht="24" x14ac:dyDescent="0.25">
      <c r="A583" s="12" t="s">
        <v>584</v>
      </c>
      <c r="B583" s="5" t="s">
        <v>585</v>
      </c>
      <c r="C583" s="41"/>
      <c r="D583" s="6">
        <v>289570</v>
      </c>
      <c r="E583" s="6">
        <v>0</v>
      </c>
      <c r="F583" s="112">
        <v>0</v>
      </c>
      <c r="G583" s="113"/>
    </row>
    <row r="584" spans="1:7" ht="24" x14ac:dyDescent="0.25">
      <c r="A584" s="12" t="s">
        <v>15</v>
      </c>
      <c r="B584" s="5" t="s">
        <v>585</v>
      </c>
      <c r="C584" s="5" t="s">
        <v>300</v>
      </c>
      <c r="D584" s="6">
        <v>289570</v>
      </c>
      <c r="E584" s="6">
        <v>0</v>
      </c>
      <c r="F584" s="112">
        <v>0</v>
      </c>
      <c r="G584" s="113"/>
    </row>
    <row r="585" spans="1:7" x14ac:dyDescent="0.25">
      <c r="A585" s="12" t="s">
        <v>16</v>
      </c>
      <c r="B585" s="5" t="s">
        <v>585</v>
      </c>
      <c r="C585" s="5" t="s">
        <v>301</v>
      </c>
      <c r="D585" s="6">
        <v>289570</v>
      </c>
      <c r="E585" s="6">
        <v>0</v>
      </c>
      <c r="F585" s="112">
        <v>0</v>
      </c>
      <c r="G585" s="113"/>
    </row>
    <row r="586" spans="1:7" ht="24" x14ac:dyDescent="0.25">
      <c r="A586" s="12" t="s">
        <v>97</v>
      </c>
      <c r="B586" s="5" t="s">
        <v>98</v>
      </c>
      <c r="C586" s="41"/>
      <c r="D586" s="6">
        <v>152085950</v>
      </c>
      <c r="E586" s="6">
        <v>0</v>
      </c>
      <c r="F586" s="112">
        <v>0</v>
      </c>
      <c r="G586" s="113"/>
    </row>
    <row r="587" spans="1:7" ht="48" x14ac:dyDescent="0.25">
      <c r="A587" s="12" t="s">
        <v>586</v>
      </c>
      <c r="B587" s="5" t="s">
        <v>587</v>
      </c>
      <c r="C587" s="41"/>
      <c r="D587" s="6">
        <v>60900000</v>
      </c>
      <c r="E587" s="6">
        <v>0</v>
      </c>
      <c r="F587" s="112">
        <v>0</v>
      </c>
      <c r="G587" s="113"/>
    </row>
    <row r="588" spans="1:7" ht="24" x14ac:dyDescent="0.25">
      <c r="A588" s="12" t="s">
        <v>304</v>
      </c>
      <c r="B588" s="5" t="s">
        <v>587</v>
      </c>
      <c r="C588" s="5" t="s">
        <v>305</v>
      </c>
      <c r="D588" s="6">
        <v>60900000</v>
      </c>
      <c r="E588" s="6">
        <v>0</v>
      </c>
      <c r="F588" s="112">
        <v>0</v>
      </c>
      <c r="G588" s="113"/>
    </row>
    <row r="589" spans="1:7" ht="24" x14ac:dyDescent="0.25">
      <c r="A589" s="12" t="s">
        <v>306</v>
      </c>
      <c r="B589" s="5" t="s">
        <v>587</v>
      </c>
      <c r="C589" s="5" t="s">
        <v>307</v>
      </c>
      <c r="D589" s="6">
        <v>60900000</v>
      </c>
      <c r="E589" s="6">
        <v>0</v>
      </c>
      <c r="F589" s="112">
        <v>0</v>
      </c>
      <c r="G589" s="113"/>
    </row>
    <row r="590" spans="1:7" ht="48" x14ac:dyDescent="0.25">
      <c r="A590" s="12" t="s">
        <v>107</v>
      </c>
      <c r="B590" s="5" t="s">
        <v>108</v>
      </c>
      <c r="C590" s="41"/>
      <c r="D590" s="6">
        <v>91185950</v>
      </c>
      <c r="E590" s="6">
        <v>0</v>
      </c>
      <c r="F590" s="112">
        <v>0</v>
      </c>
      <c r="G590" s="113"/>
    </row>
    <row r="591" spans="1:7" ht="24" x14ac:dyDescent="0.25">
      <c r="A591" s="12" t="s">
        <v>304</v>
      </c>
      <c r="B591" s="5" t="s">
        <v>108</v>
      </c>
      <c r="C591" s="5" t="s">
        <v>305</v>
      </c>
      <c r="D591" s="6">
        <v>91185950</v>
      </c>
      <c r="E591" s="6">
        <v>0</v>
      </c>
      <c r="F591" s="112">
        <v>0</v>
      </c>
      <c r="G591" s="113"/>
    </row>
    <row r="592" spans="1:7" ht="24" x14ac:dyDescent="0.25">
      <c r="A592" s="12" t="s">
        <v>306</v>
      </c>
      <c r="B592" s="5" t="s">
        <v>108</v>
      </c>
      <c r="C592" s="5" t="s">
        <v>307</v>
      </c>
      <c r="D592" s="6">
        <v>91185950</v>
      </c>
      <c r="E592" s="6">
        <v>0</v>
      </c>
      <c r="F592" s="112">
        <v>0</v>
      </c>
      <c r="G592" s="113"/>
    </row>
    <row r="593" spans="1:7" ht="48" x14ac:dyDescent="0.25">
      <c r="A593" s="12" t="s">
        <v>111</v>
      </c>
      <c r="B593" s="5" t="s">
        <v>112</v>
      </c>
      <c r="C593" s="5"/>
      <c r="D593" s="6">
        <v>394734255.94999999</v>
      </c>
      <c r="E593" s="6">
        <v>359961670</v>
      </c>
      <c r="F593" s="112">
        <v>311734350</v>
      </c>
      <c r="G593" s="113"/>
    </row>
    <row r="594" spans="1:7" ht="36" x14ac:dyDescent="0.25">
      <c r="A594" s="12" t="s">
        <v>113</v>
      </c>
      <c r="B594" s="5" t="s">
        <v>114</v>
      </c>
      <c r="C594" s="41"/>
      <c r="D594" s="6">
        <v>382520905.94999999</v>
      </c>
      <c r="E594" s="6">
        <v>351901260</v>
      </c>
      <c r="F594" s="112">
        <v>303673940</v>
      </c>
      <c r="G594" s="113"/>
    </row>
    <row r="595" spans="1:7" x14ac:dyDescent="0.25">
      <c r="A595" s="12" t="s">
        <v>588</v>
      </c>
      <c r="B595" s="5" t="s">
        <v>589</v>
      </c>
      <c r="C595" s="41"/>
      <c r="D595" s="6">
        <v>0</v>
      </c>
      <c r="E595" s="6">
        <v>7423930.4500000002</v>
      </c>
      <c r="F595" s="112">
        <v>22423930.449999999</v>
      </c>
      <c r="G595" s="113"/>
    </row>
    <row r="596" spans="1:7" ht="24" x14ac:dyDescent="0.25">
      <c r="A596" s="12" t="s">
        <v>15</v>
      </c>
      <c r="B596" s="5" t="s">
        <v>589</v>
      </c>
      <c r="C596" s="5" t="s">
        <v>300</v>
      </c>
      <c r="D596" s="6">
        <v>0</v>
      </c>
      <c r="E596" s="6">
        <v>7423930.4500000002</v>
      </c>
      <c r="F596" s="112">
        <v>22423930.449999999</v>
      </c>
      <c r="G596" s="113"/>
    </row>
    <row r="597" spans="1:7" x14ac:dyDescent="0.25">
      <c r="A597" s="12" t="s">
        <v>16</v>
      </c>
      <c r="B597" s="5" t="s">
        <v>589</v>
      </c>
      <c r="C597" s="5" t="s">
        <v>301</v>
      </c>
      <c r="D597" s="6">
        <v>0</v>
      </c>
      <c r="E597" s="6">
        <v>7423930.4500000002</v>
      </c>
      <c r="F597" s="112">
        <v>22423930.449999999</v>
      </c>
      <c r="G597" s="113"/>
    </row>
    <row r="598" spans="1:7" x14ac:dyDescent="0.25">
      <c r="A598" s="12" t="s">
        <v>590</v>
      </c>
      <c r="B598" s="5" t="s">
        <v>591</v>
      </c>
      <c r="C598" s="41"/>
      <c r="D598" s="6">
        <v>313000</v>
      </c>
      <c r="E598" s="6">
        <v>0</v>
      </c>
      <c r="F598" s="112">
        <v>0</v>
      </c>
      <c r="G598" s="113"/>
    </row>
    <row r="599" spans="1:7" ht="24" x14ac:dyDescent="0.25">
      <c r="A599" s="12" t="s">
        <v>304</v>
      </c>
      <c r="B599" s="5" t="s">
        <v>591</v>
      </c>
      <c r="C599" s="5" t="s">
        <v>305</v>
      </c>
      <c r="D599" s="6">
        <v>313000</v>
      </c>
      <c r="E599" s="6">
        <v>0</v>
      </c>
      <c r="F599" s="112">
        <v>0</v>
      </c>
      <c r="G599" s="113"/>
    </row>
    <row r="600" spans="1:7" ht="24" x14ac:dyDescent="0.25">
      <c r="A600" s="12" t="s">
        <v>306</v>
      </c>
      <c r="B600" s="5" t="s">
        <v>591</v>
      </c>
      <c r="C600" s="5" t="s">
        <v>307</v>
      </c>
      <c r="D600" s="6">
        <v>313000</v>
      </c>
      <c r="E600" s="6">
        <v>0</v>
      </c>
      <c r="F600" s="112">
        <v>0</v>
      </c>
      <c r="G600" s="113"/>
    </row>
    <row r="601" spans="1:7" ht="36" x14ac:dyDescent="0.25">
      <c r="A601" s="12" t="s">
        <v>592</v>
      </c>
      <c r="B601" s="5" t="s">
        <v>593</v>
      </c>
      <c r="C601" s="41"/>
      <c r="D601" s="6">
        <v>35315500</v>
      </c>
      <c r="E601" s="6">
        <v>0</v>
      </c>
      <c r="F601" s="112">
        <v>0</v>
      </c>
      <c r="G601" s="113"/>
    </row>
    <row r="602" spans="1:7" ht="24" x14ac:dyDescent="0.25">
      <c r="A602" s="12" t="s">
        <v>15</v>
      </c>
      <c r="B602" s="5" t="s">
        <v>593</v>
      </c>
      <c r="C602" s="5" t="s">
        <v>300</v>
      </c>
      <c r="D602" s="6">
        <v>35315500</v>
      </c>
      <c r="E602" s="6">
        <v>0</v>
      </c>
      <c r="F602" s="112">
        <v>0</v>
      </c>
      <c r="G602" s="113"/>
    </row>
    <row r="603" spans="1:7" x14ac:dyDescent="0.25">
      <c r="A603" s="12" t="s">
        <v>16</v>
      </c>
      <c r="B603" s="5" t="s">
        <v>593</v>
      </c>
      <c r="C603" s="5" t="s">
        <v>301</v>
      </c>
      <c r="D603" s="6">
        <v>35315500</v>
      </c>
      <c r="E603" s="6">
        <v>0</v>
      </c>
      <c r="F603" s="112">
        <v>0</v>
      </c>
      <c r="G603" s="113"/>
    </row>
    <row r="604" spans="1:7" ht="36" x14ac:dyDescent="0.25">
      <c r="A604" s="12" t="s">
        <v>594</v>
      </c>
      <c r="B604" s="5" t="s">
        <v>595</v>
      </c>
      <c r="C604" s="41"/>
      <c r="D604" s="6">
        <v>13158875.42</v>
      </c>
      <c r="E604" s="6">
        <v>0</v>
      </c>
      <c r="F604" s="112">
        <v>0</v>
      </c>
      <c r="G604" s="113"/>
    </row>
    <row r="605" spans="1:7" ht="24" x14ac:dyDescent="0.25">
      <c r="A605" s="12" t="s">
        <v>15</v>
      </c>
      <c r="B605" s="5" t="s">
        <v>595</v>
      </c>
      <c r="C605" s="5" t="s">
        <v>300</v>
      </c>
      <c r="D605" s="6">
        <v>13158875.42</v>
      </c>
      <c r="E605" s="6">
        <v>0</v>
      </c>
      <c r="F605" s="112">
        <v>0</v>
      </c>
      <c r="G605" s="113"/>
    </row>
    <row r="606" spans="1:7" x14ac:dyDescent="0.25">
      <c r="A606" s="12" t="s">
        <v>16</v>
      </c>
      <c r="B606" s="5" t="s">
        <v>595</v>
      </c>
      <c r="C606" s="5" t="s">
        <v>301</v>
      </c>
      <c r="D606" s="6">
        <v>13158875.42</v>
      </c>
      <c r="E606" s="6">
        <v>0</v>
      </c>
      <c r="F606" s="112">
        <v>0</v>
      </c>
      <c r="G606" s="113"/>
    </row>
    <row r="607" spans="1:7" x14ac:dyDescent="0.25">
      <c r="A607" s="12" t="s">
        <v>596</v>
      </c>
      <c r="B607" s="5" t="s">
        <v>597</v>
      </c>
      <c r="C607" s="41"/>
      <c r="D607" s="6">
        <v>8133280.9800000004</v>
      </c>
      <c r="E607" s="6">
        <v>0</v>
      </c>
      <c r="F607" s="112">
        <v>0</v>
      </c>
      <c r="G607" s="113"/>
    </row>
    <row r="608" spans="1:7" ht="24" x14ac:dyDescent="0.25">
      <c r="A608" s="12" t="s">
        <v>15</v>
      </c>
      <c r="B608" s="5" t="s">
        <v>597</v>
      </c>
      <c r="C608" s="5" t="s">
        <v>300</v>
      </c>
      <c r="D608" s="6">
        <v>8133280.9800000004</v>
      </c>
      <c r="E608" s="6">
        <v>0</v>
      </c>
      <c r="F608" s="112">
        <v>0</v>
      </c>
      <c r="G608" s="113"/>
    </row>
    <row r="609" spans="1:7" x14ac:dyDescent="0.25">
      <c r="A609" s="12" t="s">
        <v>16</v>
      </c>
      <c r="B609" s="5" t="s">
        <v>597</v>
      </c>
      <c r="C609" s="5" t="s">
        <v>301</v>
      </c>
      <c r="D609" s="6">
        <v>8133280.9800000004</v>
      </c>
      <c r="E609" s="6">
        <v>0</v>
      </c>
      <c r="F609" s="112">
        <v>0</v>
      </c>
      <c r="G609" s="113"/>
    </row>
    <row r="610" spans="1:7" ht="36" x14ac:dyDescent="0.25">
      <c r="A610" s="12" t="s">
        <v>123</v>
      </c>
      <c r="B610" s="5" t="s">
        <v>124</v>
      </c>
      <c r="C610" s="41"/>
      <c r="D610" s="6">
        <v>316441469.55000001</v>
      </c>
      <c r="E610" s="6">
        <v>330900329.55000001</v>
      </c>
      <c r="F610" s="112">
        <v>268151329.55000001</v>
      </c>
      <c r="G610" s="113"/>
    </row>
    <row r="611" spans="1:7" ht="24" x14ac:dyDescent="0.25">
      <c r="A611" s="12" t="s">
        <v>15</v>
      </c>
      <c r="B611" s="5" t="s">
        <v>124</v>
      </c>
      <c r="C611" s="5" t="s">
        <v>300</v>
      </c>
      <c r="D611" s="6">
        <v>316441469.55000001</v>
      </c>
      <c r="E611" s="6">
        <v>330900329.55000001</v>
      </c>
      <c r="F611" s="112">
        <v>268151329.55000001</v>
      </c>
      <c r="G611" s="113"/>
    </row>
    <row r="612" spans="1:7" x14ac:dyDescent="0.25">
      <c r="A612" s="12" t="s">
        <v>16</v>
      </c>
      <c r="B612" s="5" t="s">
        <v>124</v>
      </c>
      <c r="C612" s="5" t="s">
        <v>301</v>
      </c>
      <c r="D612" s="6">
        <v>316441469.55000001</v>
      </c>
      <c r="E612" s="6">
        <v>330900329.55000001</v>
      </c>
      <c r="F612" s="112">
        <v>268151329.55000001</v>
      </c>
      <c r="G612" s="113"/>
    </row>
    <row r="613" spans="1:7" ht="48" x14ac:dyDescent="0.25">
      <c r="A613" s="12" t="s">
        <v>598</v>
      </c>
      <c r="B613" s="5" t="s">
        <v>599</v>
      </c>
      <c r="C613" s="41"/>
      <c r="D613" s="6">
        <v>1328000</v>
      </c>
      <c r="E613" s="6">
        <v>1328000</v>
      </c>
      <c r="F613" s="112">
        <v>1328000</v>
      </c>
      <c r="G613" s="113"/>
    </row>
    <row r="614" spans="1:7" ht="60" x14ac:dyDescent="0.25">
      <c r="A614" s="12" t="s">
        <v>4</v>
      </c>
      <c r="B614" s="5" t="s">
        <v>599</v>
      </c>
      <c r="C614" s="5" t="s">
        <v>314</v>
      </c>
      <c r="D614" s="6">
        <v>1284000</v>
      </c>
      <c r="E614" s="6">
        <v>1284000</v>
      </c>
      <c r="F614" s="112">
        <v>1284000</v>
      </c>
      <c r="G614" s="113"/>
    </row>
    <row r="615" spans="1:7" ht="24" x14ac:dyDescent="0.25">
      <c r="A615" s="12" t="s">
        <v>329</v>
      </c>
      <c r="B615" s="5" t="s">
        <v>599</v>
      </c>
      <c r="C615" s="5" t="s">
        <v>330</v>
      </c>
      <c r="D615" s="6">
        <v>1284000</v>
      </c>
      <c r="E615" s="6">
        <v>1284000</v>
      </c>
      <c r="F615" s="112">
        <v>1284000</v>
      </c>
      <c r="G615" s="113"/>
    </row>
    <row r="616" spans="1:7" ht="24" x14ac:dyDescent="0.25">
      <c r="A616" s="12" t="s">
        <v>304</v>
      </c>
      <c r="B616" s="5" t="s">
        <v>599</v>
      </c>
      <c r="C616" s="5" t="s">
        <v>305</v>
      </c>
      <c r="D616" s="6">
        <v>44000</v>
      </c>
      <c r="E616" s="6">
        <v>44000</v>
      </c>
      <c r="F616" s="112">
        <v>44000</v>
      </c>
      <c r="G616" s="113"/>
    </row>
    <row r="617" spans="1:7" ht="24" x14ac:dyDescent="0.25">
      <c r="A617" s="12" t="s">
        <v>306</v>
      </c>
      <c r="B617" s="5" t="s">
        <v>599</v>
      </c>
      <c r="C617" s="5" t="s">
        <v>307</v>
      </c>
      <c r="D617" s="6">
        <v>44000</v>
      </c>
      <c r="E617" s="6">
        <v>44000</v>
      </c>
      <c r="F617" s="112">
        <v>44000</v>
      </c>
      <c r="G617" s="113"/>
    </row>
    <row r="618" spans="1:7" x14ac:dyDescent="0.25">
      <c r="A618" s="12" t="s">
        <v>600</v>
      </c>
      <c r="B618" s="5" t="s">
        <v>601</v>
      </c>
      <c r="C618" s="41"/>
      <c r="D618" s="6">
        <v>7511900</v>
      </c>
      <c r="E618" s="6">
        <v>6084080</v>
      </c>
      <c r="F618" s="112">
        <v>6084080</v>
      </c>
      <c r="G618" s="113"/>
    </row>
    <row r="619" spans="1:7" ht="24" x14ac:dyDescent="0.25">
      <c r="A619" s="12" t="s">
        <v>15</v>
      </c>
      <c r="B619" s="5" t="s">
        <v>601</v>
      </c>
      <c r="C619" s="5" t="s">
        <v>300</v>
      </c>
      <c r="D619" s="6">
        <v>7511900</v>
      </c>
      <c r="E619" s="6">
        <v>6084080</v>
      </c>
      <c r="F619" s="112">
        <v>6084080</v>
      </c>
      <c r="G619" s="113"/>
    </row>
    <row r="620" spans="1:7" x14ac:dyDescent="0.25">
      <c r="A620" s="12" t="s">
        <v>16</v>
      </c>
      <c r="B620" s="5" t="s">
        <v>601</v>
      </c>
      <c r="C620" s="5" t="s">
        <v>301</v>
      </c>
      <c r="D620" s="6">
        <v>7511900</v>
      </c>
      <c r="E620" s="6">
        <v>6084080</v>
      </c>
      <c r="F620" s="112">
        <v>6084080</v>
      </c>
      <c r="G620" s="113"/>
    </row>
    <row r="621" spans="1:7" ht="24" x14ac:dyDescent="0.25">
      <c r="A621" s="12" t="s">
        <v>602</v>
      </c>
      <c r="B621" s="5" t="s">
        <v>603</v>
      </c>
      <c r="C621" s="41"/>
      <c r="D621" s="6">
        <v>0</v>
      </c>
      <c r="E621" s="6">
        <v>5686600</v>
      </c>
      <c r="F621" s="112">
        <v>5686600</v>
      </c>
      <c r="G621" s="113"/>
    </row>
    <row r="622" spans="1:7" ht="24" x14ac:dyDescent="0.25">
      <c r="A622" s="12" t="s">
        <v>15</v>
      </c>
      <c r="B622" s="5" t="s">
        <v>603</v>
      </c>
      <c r="C622" s="5" t="s">
        <v>300</v>
      </c>
      <c r="D622" s="6">
        <v>0</v>
      </c>
      <c r="E622" s="6">
        <v>5686600</v>
      </c>
      <c r="F622" s="112">
        <v>5686600</v>
      </c>
      <c r="G622" s="113"/>
    </row>
    <row r="623" spans="1:7" x14ac:dyDescent="0.25">
      <c r="A623" s="12" t="s">
        <v>16</v>
      </c>
      <c r="B623" s="5" t="s">
        <v>603</v>
      </c>
      <c r="C623" s="5" t="s">
        <v>301</v>
      </c>
      <c r="D623" s="6">
        <v>0</v>
      </c>
      <c r="E623" s="6">
        <v>5686600</v>
      </c>
      <c r="F623" s="112">
        <v>5686600</v>
      </c>
      <c r="G623" s="113"/>
    </row>
    <row r="624" spans="1:7" x14ac:dyDescent="0.25">
      <c r="A624" s="12" t="s">
        <v>604</v>
      </c>
      <c r="B624" s="5" t="s">
        <v>605</v>
      </c>
      <c r="C624" s="41"/>
      <c r="D624" s="6">
        <v>318880</v>
      </c>
      <c r="E624" s="6">
        <v>478320</v>
      </c>
      <c r="F624" s="112">
        <v>0</v>
      </c>
      <c r="G624" s="113"/>
    </row>
    <row r="625" spans="1:7" ht="24" x14ac:dyDescent="0.25">
      <c r="A625" s="12" t="s">
        <v>15</v>
      </c>
      <c r="B625" s="5" t="s">
        <v>605</v>
      </c>
      <c r="C625" s="5" t="s">
        <v>300</v>
      </c>
      <c r="D625" s="6">
        <v>318880</v>
      </c>
      <c r="E625" s="6">
        <v>478320</v>
      </c>
      <c r="F625" s="112">
        <v>0</v>
      </c>
      <c r="G625" s="113"/>
    </row>
    <row r="626" spans="1:7" x14ac:dyDescent="0.25">
      <c r="A626" s="12" t="s">
        <v>16</v>
      </c>
      <c r="B626" s="5" t="s">
        <v>605</v>
      </c>
      <c r="C626" s="5" t="s">
        <v>301</v>
      </c>
      <c r="D626" s="6">
        <v>318880</v>
      </c>
      <c r="E626" s="6">
        <v>478320</v>
      </c>
      <c r="F626" s="112">
        <v>0</v>
      </c>
      <c r="G626" s="113"/>
    </row>
    <row r="627" spans="1:7" ht="24" x14ac:dyDescent="0.25">
      <c r="A627" s="12" t="s">
        <v>606</v>
      </c>
      <c r="B627" s="5" t="s">
        <v>607</v>
      </c>
      <c r="C627" s="41"/>
      <c r="D627" s="6">
        <v>4176000</v>
      </c>
      <c r="E627" s="6">
        <v>0</v>
      </c>
      <c r="F627" s="112">
        <v>0</v>
      </c>
      <c r="G627" s="113"/>
    </row>
    <row r="628" spans="1:7" x14ac:dyDescent="0.25">
      <c r="A628" s="12" t="s">
        <v>608</v>
      </c>
      <c r="B628" s="5" t="s">
        <v>609</v>
      </c>
      <c r="C628" s="41"/>
      <c r="D628" s="6">
        <v>4176000</v>
      </c>
      <c r="E628" s="6">
        <v>0</v>
      </c>
      <c r="F628" s="112">
        <v>0</v>
      </c>
      <c r="G628" s="113"/>
    </row>
    <row r="629" spans="1:7" x14ac:dyDescent="0.25">
      <c r="A629" s="12" t="s">
        <v>325</v>
      </c>
      <c r="B629" s="5" t="s">
        <v>609</v>
      </c>
      <c r="C629" s="5" t="s">
        <v>326</v>
      </c>
      <c r="D629" s="6">
        <v>4176000</v>
      </c>
      <c r="E629" s="6">
        <v>0</v>
      </c>
      <c r="F629" s="112">
        <v>0</v>
      </c>
      <c r="G629" s="113"/>
    </row>
    <row r="630" spans="1:7" ht="48" x14ac:dyDescent="0.25">
      <c r="A630" s="12" t="s">
        <v>327</v>
      </c>
      <c r="B630" s="5" t="s">
        <v>609</v>
      </c>
      <c r="C630" s="5" t="s">
        <v>328</v>
      </c>
      <c r="D630" s="6">
        <v>4176000</v>
      </c>
      <c r="E630" s="6">
        <v>0</v>
      </c>
      <c r="F630" s="112">
        <v>0</v>
      </c>
      <c r="G630" s="113"/>
    </row>
    <row r="631" spans="1:7" ht="24" x14ac:dyDescent="0.25">
      <c r="A631" s="12" t="s">
        <v>97</v>
      </c>
      <c r="B631" s="5" t="s">
        <v>610</v>
      </c>
      <c r="C631" s="41"/>
      <c r="D631" s="6">
        <v>8037350</v>
      </c>
      <c r="E631" s="6">
        <v>8060410</v>
      </c>
      <c r="F631" s="112">
        <v>8060410</v>
      </c>
      <c r="G631" s="113"/>
    </row>
    <row r="632" spans="1:7" x14ac:dyDescent="0.25">
      <c r="A632" s="12" t="s">
        <v>611</v>
      </c>
      <c r="B632" s="5" t="s">
        <v>612</v>
      </c>
      <c r="C632" s="41"/>
      <c r="D632" s="6">
        <v>8037350</v>
      </c>
      <c r="E632" s="6">
        <v>8060410</v>
      </c>
      <c r="F632" s="112">
        <v>8060410</v>
      </c>
      <c r="G632" s="113"/>
    </row>
    <row r="633" spans="1:7" ht="24" x14ac:dyDescent="0.25">
      <c r="A633" s="12" t="s">
        <v>15</v>
      </c>
      <c r="B633" s="5" t="s">
        <v>612</v>
      </c>
      <c r="C633" s="5" t="s">
        <v>300</v>
      </c>
      <c r="D633" s="6">
        <v>8037350</v>
      </c>
      <c r="E633" s="6">
        <v>8060410</v>
      </c>
      <c r="F633" s="112">
        <v>8060410</v>
      </c>
      <c r="G633" s="113"/>
    </row>
    <row r="634" spans="1:7" ht="16.5" customHeight="1" x14ac:dyDescent="0.25">
      <c r="A634" s="12" t="s">
        <v>16</v>
      </c>
      <c r="B634" s="5" t="s">
        <v>612</v>
      </c>
      <c r="C634" s="5" t="s">
        <v>301</v>
      </c>
      <c r="D634" s="6">
        <v>8037350</v>
      </c>
      <c r="E634" s="6">
        <v>8060410</v>
      </c>
      <c r="F634" s="112">
        <v>8060410</v>
      </c>
      <c r="G634" s="113"/>
    </row>
    <row r="635" spans="1:7" ht="36" x14ac:dyDescent="0.25">
      <c r="A635" s="13" t="s">
        <v>141</v>
      </c>
      <c r="B635" s="7" t="s">
        <v>142</v>
      </c>
      <c r="C635" s="7"/>
      <c r="D635" s="8">
        <v>19842104.989999998</v>
      </c>
      <c r="E635" s="8">
        <v>9730313</v>
      </c>
      <c r="F635" s="110">
        <v>9730313</v>
      </c>
      <c r="G635" s="111"/>
    </row>
    <row r="636" spans="1:7" ht="24" x14ac:dyDescent="0.25">
      <c r="A636" s="12" t="s">
        <v>145</v>
      </c>
      <c r="B636" s="5" t="s">
        <v>146</v>
      </c>
      <c r="C636" s="5"/>
      <c r="D636" s="6">
        <v>9127673.2200000007</v>
      </c>
      <c r="E636" s="6">
        <v>0</v>
      </c>
      <c r="F636" s="112">
        <v>0</v>
      </c>
      <c r="G636" s="113"/>
    </row>
    <row r="637" spans="1:7" ht="24" x14ac:dyDescent="0.25">
      <c r="A637" s="12" t="s">
        <v>147</v>
      </c>
      <c r="B637" s="5" t="s">
        <v>148</v>
      </c>
      <c r="C637" s="41"/>
      <c r="D637" s="6">
        <v>7572134.4000000004</v>
      </c>
      <c r="E637" s="6">
        <v>0</v>
      </c>
      <c r="F637" s="112">
        <v>0</v>
      </c>
      <c r="G637" s="113"/>
    </row>
    <row r="638" spans="1:7" ht="48" x14ac:dyDescent="0.25">
      <c r="A638" s="12" t="s">
        <v>149</v>
      </c>
      <c r="B638" s="5" t="s">
        <v>150</v>
      </c>
      <c r="C638" s="41"/>
      <c r="D638" s="6">
        <v>7572134.4000000004</v>
      </c>
      <c r="E638" s="6">
        <v>0</v>
      </c>
      <c r="F638" s="112">
        <v>0</v>
      </c>
      <c r="G638" s="113"/>
    </row>
    <row r="639" spans="1:7" ht="24" x14ac:dyDescent="0.25">
      <c r="A639" s="12" t="s">
        <v>304</v>
      </c>
      <c r="B639" s="5" t="s">
        <v>150</v>
      </c>
      <c r="C639" s="5" t="s">
        <v>305</v>
      </c>
      <c r="D639" s="6">
        <v>7572134.4000000004</v>
      </c>
      <c r="E639" s="6">
        <v>0</v>
      </c>
      <c r="F639" s="112">
        <v>0</v>
      </c>
      <c r="G639" s="113"/>
    </row>
    <row r="640" spans="1:7" ht="24" x14ac:dyDescent="0.25">
      <c r="A640" s="12" t="s">
        <v>306</v>
      </c>
      <c r="B640" s="5" t="s">
        <v>150</v>
      </c>
      <c r="C640" s="5" t="s">
        <v>307</v>
      </c>
      <c r="D640" s="6">
        <v>7572134.4000000004</v>
      </c>
      <c r="E640" s="6">
        <v>0</v>
      </c>
      <c r="F640" s="112">
        <v>0</v>
      </c>
      <c r="G640" s="113"/>
    </row>
    <row r="641" spans="1:7" ht="48" x14ac:dyDescent="0.25">
      <c r="A641" s="12" t="s">
        <v>613</v>
      </c>
      <c r="B641" s="5" t="s">
        <v>614</v>
      </c>
      <c r="C641" s="41"/>
      <c r="D641" s="6">
        <v>1555538.82</v>
      </c>
      <c r="E641" s="6">
        <v>0</v>
      </c>
      <c r="F641" s="112">
        <v>0</v>
      </c>
      <c r="G641" s="113"/>
    </row>
    <row r="642" spans="1:7" ht="48" x14ac:dyDescent="0.25">
      <c r="A642" s="12" t="s">
        <v>615</v>
      </c>
      <c r="B642" s="5" t="s">
        <v>616</v>
      </c>
      <c r="C642" s="41"/>
      <c r="D642" s="6">
        <v>1555538.82</v>
      </c>
      <c r="E642" s="6">
        <v>0</v>
      </c>
      <c r="F642" s="112">
        <v>0</v>
      </c>
      <c r="G642" s="113"/>
    </row>
    <row r="643" spans="1:7" ht="24" x14ac:dyDescent="0.25">
      <c r="A643" s="12" t="s">
        <v>304</v>
      </c>
      <c r="B643" s="5" t="s">
        <v>616</v>
      </c>
      <c r="C643" s="5" t="s">
        <v>305</v>
      </c>
      <c r="D643" s="6">
        <v>1555538.82</v>
      </c>
      <c r="E643" s="6">
        <v>0</v>
      </c>
      <c r="F643" s="112">
        <v>0</v>
      </c>
      <c r="G643" s="113"/>
    </row>
    <row r="644" spans="1:7" ht="24" x14ac:dyDescent="0.25">
      <c r="A644" s="12" t="s">
        <v>306</v>
      </c>
      <c r="B644" s="5" t="s">
        <v>616</v>
      </c>
      <c r="C644" s="5" t="s">
        <v>307</v>
      </c>
      <c r="D644" s="6">
        <v>1555538.82</v>
      </c>
      <c r="E644" s="6">
        <v>0</v>
      </c>
      <c r="F644" s="112">
        <v>0</v>
      </c>
      <c r="G644" s="113"/>
    </row>
    <row r="645" spans="1:7" x14ac:dyDescent="0.25">
      <c r="A645" s="12" t="s">
        <v>65</v>
      </c>
      <c r="B645" s="5" t="s">
        <v>156</v>
      </c>
      <c r="C645" s="5"/>
      <c r="D645" s="6">
        <v>10714431.77</v>
      </c>
      <c r="E645" s="6">
        <v>9730313</v>
      </c>
      <c r="F645" s="112">
        <v>9730313</v>
      </c>
      <c r="G645" s="113"/>
    </row>
    <row r="646" spans="1:7" ht="36" x14ac:dyDescent="0.25">
      <c r="A646" s="12" t="s">
        <v>69</v>
      </c>
      <c r="B646" s="5" t="s">
        <v>157</v>
      </c>
      <c r="C646" s="41"/>
      <c r="D646" s="6">
        <v>10714431.77</v>
      </c>
      <c r="E646" s="6">
        <v>9730313</v>
      </c>
      <c r="F646" s="112">
        <v>9730313</v>
      </c>
      <c r="G646" s="113"/>
    </row>
    <row r="647" spans="1:7" ht="36" x14ac:dyDescent="0.25">
      <c r="A647" s="12" t="s">
        <v>158</v>
      </c>
      <c r="B647" s="5" t="s">
        <v>159</v>
      </c>
      <c r="C647" s="41"/>
      <c r="D647" s="6">
        <v>10714431.77</v>
      </c>
      <c r="E647" s="6">
        <v>9730313</v>
      </c>
      <c r="F647" s="112">
        <v>9730313</v>
      </c>
      <c r="G647" s="113"/>
    </row>
    <row r="648" spans="1:7" ht="60" x14ac:dyDescent="0.25">
      <c r="A648" s="12" t="s">
        <v>4</v>
      </c>
      <c r="B648" s="5" t="s">
        <v>159</v>
      </c>
      <c r="C648" s="5" t="s">
        <v>314</v>
      </c>
      <c r="D648" s="6">
        <v>9734431.7699999996</v>
      </c>
      <c r="E648" s="6">
        <v>8720313</v>
      </c>
      <c r="F648" s="112">
        <v>8720313</v>
      </c>
      <c r="G648" s="113"/>
    </row>
    <row r="649" spans="1:7" x14ac:dyDescent="0.25">
      <c r="A649" s="12" t="s">
        <v>315</v>
      </c>
      <c r="B649" s="5" t="s">
        <v>159</v>
      </c>
      <c r="C649" s="5" t="s">
        <v>316</v>
      </c>
      <c r="D649" s="6">
        <v>9734431.7699999996</v>
      </c>
      <c r="E649" s="6">
        <v>8720313</v>
      </c>
      <c r="F649" s="112">
        <v>8720313</v>
      </c>
      <c r="G649" s="113"/>
    </row>
    <row r="650" spans="1:7" ht="24" x14ac:dyDescent="0.25">
      <c r="A650" s="12" t="s">
        <v>304</v>
      </c>
      <c r="B650" s="5" t="s">
        <v>159</v>
      </c>
      <c r="C650" s="5" t="s">
        <v>305</v>
      </c>
      <c r="D650" s="6">
        <v>710000</v>
      </c>
      <c r="E650" s="6">
        <v>850000</v>
      </c>
      <c r="F650" s="112">
        <v>850000</v>
      </c>
      <c r="G650" s="113"/>
    </row>
    <row r="651" spans="1:7" ht="24" x14ac:dyDescent="0.25">
      <c r="A651" s="12" t="s">
        <v>306</v>
      </c>
      <c r="B651" s="5" t="s">
        <v>159</v>
      </c>
      <c r="C651" s="5" t="s">
        <v>307</v>
      </c>
      <c r="D651" s="6">
        <v>710000</v>
      </c>
      <c r="E651" s="6">
        <v>850000</v>
      </c>
      <c r="F651" s="112">
        <v>850000</v>
      </c>
      <c r="G651" s="113"/>
    </row>
    <row r="652" spans="1:7" x14ac:dyDescent="0.25">
      <c r="A652" s="12" t="s">
        <v>325</v>
      </c>
      <c r="B652" s="5" t="s">
        <v>159</v>
      </c>
      <c r="C652" s="5" t="s">
        <v>326</v>
      </c>
      <c r="D652" s="6">
        <v>270000</v>
      </c>
      <c r="E652" s="6">
        <v>160000</v>
      </c>
      <c r="F652" s="112">
        <v>160000</v>
      </c>
      <c r="G652" s="113"/>
    </row>
    <row r="653" spans="1:7" x14ac:dyDescent="0.25">
      <c r="A653" s="12" t="s">
        <v>331</v>
      </c>
      <c r="B653" s="5" t="s">
        <v>159</v>
      </c>
      <c r="C653" s="5" t="s">
        <v>332</v>
      </c>
      <c r="D653" s="6">
        <v>270000</v>
      </c>
      <c r="E653" s="6">
        <v>160000</v>
      </c>
      <c r="F653" s="112">
        <v>160000</v>
      </c>
      <c r="G653" s="113"/>
    </row>
    <row r="654" spans="1:7" ht="24" x14ac:dyDescent="0.25">
      <c r="A654" s="13" t="s">
        <v>617</v>
      </c>
      <c r="B654" s="7" t="s">
        <v>618</v>
      </c>
      <c r="C654" s="7"/>
      <c r="D654" s="8">
        <v>21159719.379999999</v>
      </c>
      <c r="E654" s="8">
        <v>20059719.379999999</v>
      </c>
      <c r="F654" s="110">
        <v>20059719.379999999</v>
      </c>
      <c r="G654" s="111"/>
    </row>
    <row r="655" spans="1:7" ht="24" x14ac:dyDescent="0.25">
      <c r="A655" s="12" t="s">
        <v>619</v>
      </c>
      <c r="B655" s="5" t="s">
        <v>620</v>
      </c>
      <c r="C655" s="41"/>
      <c r="D655" s="6">
        <v>4513203.45</v>
      </c>
      <c r="E655" s="6">
        <v>3432203.45</v>
      </c>
      <c r="F655" s="112">
        <v>3432203.45</v>
      </c>
      <c r="G655" s="113"/>
    </row>
    <row r="656" spans="1:7" ht="60" x14ac:dyDescent="0.25">
      <c r="A656" s="12" t="s">
        <v>4</v>
      </c>
      <c r="B656" s="5" t="s">
        <v>620</v>
      </c>
      <c r="C656" s="5" t="s">
        <v>314</v>
      </c>
      <c r="D656" s="6">
        <v>4513203.45</v>
      </c>
      <c r="E656" s="6">
        <v>3432203.45</v>
      </c>
      <c r="F656" s="112">
        <v>3432203.45</v>
      </c>
      <c r="G656" s="113"/>
    </row>
    <row r="657" spans="1:7" ht="24" x14ac:dyDescent="0.25">
      <c r="A657" s="12" t="s">
        <v>329</v>
      </c>
      <c r="B657" s="5" t="s">
        <v>620</v>
      </c>
      <c r="C657" s="5" t="s">
        <v>330</v>
      </c>
      <c r="D657" s="6">
        <v>4513203.45</v>
      </c>
      <c r="E657" s="6">
        <v>3432203.45</v>
      </c>
      <c r="F657" s="112">
        <v>3432203.45</v>
      </c>
      <c r="G657" s="113"/>
    </row>
    <row r="658" spans="1:7" ht="24" x14ac:dyDescent="0.25">
      <c r="A658" s="12" t="s">
        <v>621</v>
      </c>
      <c r="B658" s="5" t="s">
        <v>622</v>
      </c>
      <c r="C658" s="41"/>
      <c r="D658" s="6">
        <v>3516192.66</v>
      </c>
      <c r="E658" s="6">
        <v>2773192.66</v>
      </c>
      <c r="F658" s="112">
        <v>2773192.66</v>
      </c>
      <c r="G658" s="113"/>
    </row>
    <row r="659" spans="1:7" ht="60" x14ac:dyDescent="0.25">
      <c r="A659" s="12" t="s">
        <v>4</v>
      </c>
      <c r="B659" s="5" t="s">
        <v>622</v>
      </c>
      <c r="C659" s="5" t="s">
        <v>314</v>
      </c>
      <c r="D659" s="6">
        <v>3516192.66</v>
      </c>
      <c r="E659" s="6">
        <v>2773192.66</v>
      </c>
      <c r="F659" s="112">
        <v>2773192.66</v>
      </c>
      <c r="G659" s="113"/>
    </row>
    <row r="660" spans="1:7" ht="24" x14ac:dyDescent="0.25">
      <c r="A660" s="12" t="s">
        <v>329</v>
      </c>
      <c r="B660" s="5" t="s">
        <v>622</v>
      </c>
      <c r="C660" s="5" t="s">
        <v>330</v>
      </c>
      <c r="D660" s="6">
        <v>3516192.66</v>
      </c>
      <c r="E660" s="6">
        <v>2773192.66</v>
      </c>
      <c r="F660" s="112">
        <v>2773192.66</v>
      </c>
      <c r="G660" s="113"/>
    </row>
    <row r="661" spans="1:7" ht="24" x14ac:dyDescent="0.25">
      <c r="A661" s="12" t="s">
        <v>623</v>
      </c>
      <c r="B661" s="5" t="s">
        <v>624</v>
      </c>
      <c r="C661" s="41"/>
      <c r="D661" s="6">
        <v>2686828.69</v>
      </c>
      <c r="E661" s="6">
        <v>4510828.6900000004</v>
      </c>
      <c r="F661" s="112">
        <v>4510828.6900000004</v>
      </c>
      <c r="G661" s="113"/>
    </row>
    <row r="662" spans="1:7" ht="60" x14ac:dyDescent="0.25">
      <c r="A662" s="12" t="s">
        <v>4</v>
      </c>
      <c r="B662" s="5" t="s">
        <v>624</v>
      </c>
      <c r="C662" s="5" t="s">
        <v>314</v>
      </c>
      <c r="D662" s="6">
        <v>2493828.69</v>
      </c>
      <c r="E662" s="6">
        <v>4114828.69</v>
      </c>
      <c r="F662" s="112">
        <v>4114828.69</v>
      </c>
      <c r="G662" s="113"/>
    </row>
    <row r="663" spans="1:7" ht="24" x14ac:dyDescent="0.25">
      <c r="A663" s="12" t="s">
        <v>329</v>
      </c>
      <c r="B663" s="5" t="s">
        <v>624</v>
      </c>
      <c r="C663" s="5" t="s">
        <v>330</v>
      </c>
      <c r="D663" s="6">
        <v>2493828.69</v>
      </c>
      <c r="E663" s="6">
        <v>4114828.69</v>
      </c>
      <c r="F663" s="112">
        <v>4114828.69</v>
      </c>
      <c r="G663" s="113"/>
    </row>
    <row r="664" spans="1:7" ht="24" x14ac:dyDescent="0.25">
      <c r="A664" s="12" t="s">
        <v>304</v>
      </c>
      <c r="B664" s="5" t="s">
        <v>624</v>
      </c>
      <c r="C664" s="5" t="s">
        <v>305</v>
      </c>
      <c r="D664" s="6">
        <v>193000</v>
      </c>
      <c r="E664" s="6">
        <v>396000</v>
      </c>
      <c r="F664" s="112">
        <v>396000</v>
      </c>
      <c r="G664" s="113"/>
    </row>
    <row r="665" spans="1:7" ht="24" x14ac:dyDescent="0.25">
      <c r="A665" s="12" t="s">
        <v>306</v>
      </c>
      <c r="B665" s="5" t="s">
        <v>624</v>
      </c>
      <c r="C665" s="5" t="s">
        <v>307</v>
      </c>
      <c r="D665" s="6">
        <v>193000</v>
      </c>
      <c r="E665" s="6">
        <v>396000</v>
      </c>
      <c r="F665" s="112">
        <v>396000</v>
      </c>
      <c r="G665" s="113"/>
    </row>
    <row r="666" spans="1:7" ht="24" x14ac:dyDescent="0.25">
      <c r="A666" s="12" t="s">
        <v>625</v>
      </c>
      <c r="B666" s="5" t="s">
        <v>626</v>
      </c>
      <c r="C666" s="41"/>
      <c r="D666" s="6">
        <v>10443494.58</v>
      </c>
      <c r="E666" s="6">
        <v>9343494.5800000001</v>
      </c>
      <c r="F666" s="112">
        <v>9343494.5800000001</v>
      </c>
      <c r="G666" s="113"/>
    </row>
    <row r="667" spans="1:7" ht="60" x14ac:dyDescent="0.25">
      <c r="A667" s="12" t="s">
        <v>4</v>
      </c>
      <c r="B667" s="5" t="s">
        <v>626</v>
      </c>
      <c r="C667" s="5" t="s">
        <v>314</v>
      </c>
      <c r="D667" s="6">
        <v>9917642.9600000009</v>
      </c>
      <c r="E667" s="6">
        <v>8617642.9600000009</v>
      </c>
      <c r="F667" s="112">
        <v>8617642.9600000009</v>
      </c>
      <c r="G667" s="113"/>
    </row>
    <row r="668" spans="1:7" ht="24" x14ac:dyDescent="0.25">
      <c r="A668" s="12" t="s">
        <v>329</v>
      </c>
      <c r="B668" s="5" t="s">
        <v>626</v>
      </c>
      <c r="C668" s="5" t="s">
        <v>330</v>
      </c>
      <c r="D668" s="6">
        <v>9917642.9600000009</v>
      </c>
      <c r="E668" s="6">
        <v>8617642.9600000009</v>
      </c>
      <c r="F668" s="112">
        <v>8617642.9600000009</v>
      </c>
      <c r="G668" s="113"/>
    </row>
    <row r="669" spans="1:7" ht="24" x14ac:dyDescent="0.25">
      <c r="A669" s="12" t="s">
        <v>304</v>
      </c>
      <c r="B669" s="5" t="s">
        <v>626</v>
      </c>
      <c r="C669" s="5" t="s">
        <v>305</v>
      </c>
      <c r="D669" s="6">
        <v>443851.62</v>
      </c>
      <c r="E669" s="6">
        <v>643851.62</v>
      </c>
      <c r="F669" s="112">
        <v>643851.62</v>
      </c>
      <c r="G669" s="113"/>
    </row>
    <row r="670" spans="1:7" ht="24" x14ac:dyDescent="0.25">
      <c r="A670" s="12" t="s">
        <v>306</v>
      </c>
      <c r="B670" s="5" t="s">
        <v>626</v>
      </c>
      <c r="C670" s="5" t="s">
        <v>307</v>
      </c>
      <c r="D670" s="6">
        <v>443851.62</v>
      </c>
      <c r="E670" s="6">
        <v>643851.62</v>
      </c>
      <c r="F670" s="112">
        <v>643851.62</v>
      </c>
      <c r="G670" s="113"/>
    </row>
    <row r="671" spans="1:7" x14ac:dyDescent="0.25">
      <c r="A671" s="12" t="s">
        <v>325</v>
      </c>
      <c r="B671" s="5" t="s">
        <v>626</v>
      </c>
      <c r="C671" s="5" t="s">
        <v>326</v>
      </c>
      <c r="D671" s="6">
        <v>82000</v>
      </c>
      <c r="E671" s="6">
        <v>82000</v>
      </c>
      <c r="F671" s="112">
        <v>82000</v>
      </c>
      <c r="G671" s="113"/>
    </row>
    <row r="672" spans="1:7" x14ac:dyDescent="0.25">
      <c r="A672" s="12" t="s">
        <v>331</v>
      </c>
      <c r="B672" s="5" t="s">
        <v>626</v>
      </c>
      <c r="C672" s="5" t="s">
        <v>332</v>
      </c>
      <c r="D672" s="6">
        <v>82000</v>
      </c>
      <c r="E672" s="6">
        <v>82000</v>
      </c>
      <c r="F672" s="112">
        <v>82000</v>
      </c>
      <c r="G672" s="113"/>
    </row>
    <row r="673" spans="1:7" x14ac:dyDescent="0.25">
      <c r="A673" s="13" t="s">
        <v>179</v>
      </c>
      <c r="B673" s="7" t="s">
        <v>180</v>
      </c>
      <c r="C673" s="7"/>
      <c r="D673" s="8">
        <v>50764584.340000004</v>
      </c>
      <c r="E673" s="8">
        <v>3500007.79</v>
      </c>
      <c r="F673" s="110">
        <v>3500001.52</v>
      </c>
      <c r="G673" s="111"/>
    </row>
    <row r="674" spans="1:7" x14ac:dyDescent="0.25">
      <c r="A674" s="12" t="s">
        <v>627</v>
      </c>
      <c r="B674" s="5" t="s">
        <v>628</v>
      </c>
      <c r="C674" s="41"/>
      <c r="D674" s="6">
        <v>500000</v>
      </c>
      <c r="E674" s="6">
        <v>500000</v>
      </c>
      <c r="F674" s="112">
        <v>500000</v>
      </c>
      <c r="G674" s="113"/>
    </row>
    <row r="675" spans="1:7" x14ac:dyDescent="0.25">
      <c r="A675" s="12" t="s">
        <v>325</v>
      </c>
      <c r="B675" s="5" t="s">
        <v>628</v>
      </c>
      <c r="C675" s="5" t="s">
        <v>326</v>
      </c>
      <c r="D675" s="6">
        <v>500000</v>
      </c>
      <c r="E675" s="6">
        <v>500000</v>
      </c>
      <c r="F675" s="112">
        <v>500000</v>
      </c>
      <c r="G675" s="113"/>
    </row>
    <row r="676" spans="1:7" x14ac:dyDescent="0.25">
      <c r="A676" s="12" t="s">
        <v>629</v>
      </c>
      <c r="B676" s="5" t="s">
        <v>628</v>
      </c>
      <c r="C676" s="5" t="s">
        <v>630</v>
      </c>
      <c r="D676" s="6">
        <v>500000</v>
      </c>
      <c r="E676" s="6">
        <v>500000</v>
      </c>
      <c r="F676" s="112">
        <v>500000</v>
      </c>
      <c r="G676" s="113"/>
    </row>
    <row r="677" spans="1:7" x14ac:dyDescent="0.25">
      <c r="A677" s="12" t="s">
        <v>189</v>
      </c>
      <c r="B677" s="5" t="s">
        <v>190</v>
      </c>
      <c r="C677" s="41"/>
      <c r="D677" s="6">
        <v>5214044.5999999996</v>
      </c>
      <c r="E677" s="6">
        <v>0</v>
      </c>
      <c r="F677" s="112">
        <v>0</v>
      </c>
      <c r="G677" s="113"/>
    </row>
    <row r="678" spans="1:7" ht="24" x14ac:dyDescent="0.25">
      <c r="A678" s="12" t="s">
        <v>15</v>
      </c>
      <c r="B678" s="5" t="s">
        <v>190</v>
      </c>
      <c r="C678" s="5" t="s">
        <v>300</v>
      </c>
      <c r="D678" s="6">
        <v>846368.49</v>
      </c>
      <c r="E678" s="6">
        <v>0</v>
      </c>
      <c r="F678" s="112">
        <v>0</v>
      </c>
      <c r="G678" s="113"/>
    </row>
    <row r="679" spans="1:7" x14ac:dyDescent="0.25">
      <c r="A679" s="12" t="s">
        <v>16</v>
      </c>
      <c r="B679" s="5" t="s">
        <v>190</v>
      </c>
      <c r="C679" s="5" t="s">
        <v>301</v>
      </c>
      <c r="D679" s="6">
        <v>846368.49</v>
      </c>
      <c r="E679" s="6">
        <v>0</v>
      </c>
      <c r="F679" s="112">
        <v>0</v>
      </c>
      <c r="G679" s="113"/>
    </row>
    <row r="680" spans="1:7" x14ac:dyDescent="0.25">
      <c r="A680" s="12" t="s">
        <v>325</v>
      </c>
      <c r="B680" s="5" t="s">
        <v>190</v>
      </c>
      <c r="C680" s="5" t="s">
        <v>326</v>
      </c>
      <c r="D680" s="6">
        <v>4367676.1100000003</v>
      </c>
      <c r="E680" s="6">
        <v>0</v>
      </c>
      <c r="F680" s="112">
        <v>0</v>
      </c>
      <c r="G680" s="113"/>
    </row>
    <row r="681" spans="1:7" x14ac:dyDescent="0.25">
      <c r="A681" s="12" t="s">
        <v>631</v>
      </c>
      <c r="B681" s="5" t="s">
        <v>190</v>
      </c>
      <c r="C681" s="5" t="s">
        <v>632</v>
      </c>
      <c r="D681" s="6">
        <v>4367676.1100000003</v>
      </c>
      <c r="E681" s="6">
        <v>0</v>
      </c>
      <c r="F681" s="112">
        <v>0</v>
      </c>
      <c r="G681" s="113"/>
    </row>
    <row r="682" spans="1:7" ht="24" x14ac:dyDescent="0.25">
      <c r="A682" s="12" t="s">
        <v>633</v>
      </c>
      <c r="B682" s="5" t="s">
        <v>634</v>
      </c>
      <c r="C682" s="41"/>
      <c r="D682" s="6">
        <v>34081728.5</v>
      </c>
      <c r="E682" s="6">
        <v>3000007.79</v>
      </c>
      <c r="F682" s="112">
        <v>3000001.52</v>
      </c>
      <c r="G682" s="113"/>
    </row>
    <row r="683" spans="1:7" x14ac:dyDescent="0.25">
      <c r="A683" s="12" t="s">
        <v>325</v>
      </c>
      <c r="B683" s="5" t="s">
        <v>634</v>
      </c>
      <c r="C683" s="5" t="s">
        <v>326</v>
      </c>
      <c r="D683" s="6">
        <v>34081728.5</v>
      </c>
      <c r="E683" s="6">
        <v>3000007.79</v>
      </c>
      <c r="F683" s="112">
        <v>3000001.52</v>
      </c>
      <c r="G683" s="113"/>
    </row>
    <row r="684" spans="1:7" x14ac:dyDescent="0.25">
      <c r="A684" s="12" t="s">
        <v>629</v>
      </c>
      <c r="B684" s="5" t="s">
        <v>634</v>
      </c>
      <c r="C684" s="5" t="s">
        <v>630</v>
      </c>
      <c r="D684" s="6">
        <v>34081728.5</v>
      </c>
      <c r="E684" s="6">
        <v>3000007.79</v>
      </c>
      <c r="F684" s="112">
        <v>3000001.52</v>
      </c>
      <c r="G684" s="113"/>
    </row>
    <row r="685" spans="1:7" x14ac:dyDescent="0.25">
      <c r="A685" s="12" t="s">
        <v>635</v>
      </c>
      <c r="B685" s="5" t="s">
        <v>636</v>
      </c>
      <c r="C685" s="41"/>
      <c r="D685" s="6">
        <v>10968811.24</v>
      </c>
      <c r="E685" s="6">
        <v>0</v>
      </c>
      <c r="F685" s="112">
        <v>0</v>
      </c>
      <c r="G685" s="113"/>
    </row>
    <row r="686" spans="1:7" x14ac:dyDescent="0.25">
      <c r="A686" s="12" t="s">
        <v>325</v>
      </c>
      <c r="B686" s="5" t="s">
        <v>636</v>
      </c>
      <c r="C686" s="5" t="s">
        <v>326</v>
      </c>
      <c r="D686" s="6">
        <v>10968811.24</v>
      </c>
      <c r="E686" s="6">
        <v>0</v>
      </c>
      <c r="F686" s="112">
        <v>0</v>
      </c>
      <c r="G686" s="113"/>
    </row>
    <row r="687" spans="1:7" ht="15.75" thickBot="1" x14ac:dyDescent="0.3">
      <c r="A687" s="12" t="s">
        <v>331</v>
      </c>
      <c r="B687" s="5" t="s">
        <v>636</v>
      </c>
      <c r="C687" s="5" t="s">
        <v>332</v>
      </c>
      <c r="D687" s="6">
        <v>10968811.24</v>
      </c>
      <c r="E687" s="6">
        <v>0</v>
      </c>
      <c r="F687" s="112">
        <v>0</v>
      </c>
      <c r="G687" s="113"/>
    </row>
    <row r="688" spans="1:7" ht="16.5" thickBot="1" x14ac:dyDescent="0.3">
      <c r="A688" s="79" t="s">
        <v>204</v>
      </c>
      <c r="B688" s="80"/>
      <c r="C688" s="116"/>
      <c r="D688" s="9">
        <v>71924303.719999999</v>
      </c>
      <c r="E688" s="9">
        <v>23559727.170000002</v>
      </c>
      <c r="F688" s="117">
        <v>23559720.899999999</v>
      </c>
      <c r="G688" s="118"/>
    </row>
    <row r="689" spans="1:7" ht="16.5" thickBot="1" x14ac:dyDescent="0.3">
      <c r="A689" s="79" t="s">
        <v>205</v>
      </c>
      <c r="B689" s="80"/>
      <c r="C689" s="116"/>
      <c r="D689" s="9">
        <v>3111483983.75</v>
      </c>
      <c r="E689" s="9">
        <v>3038648953.04</v>
      </c>
      <c r="F689" s="117">
        <v>2878746375.1399999</v>
      </c>
      <c r="G689" s="118"/>
    </row>
    <row r="690" spans="1:7" ht="16.5" thickBot="1" x14ac:dyDescent="0.3">
      <c r="A690" s="79" t="s">
        <v>206</v>
      </c>
      <c r="B690" s="80"/>
      <c r="C690" s="116"/>
      <c r="D690" s="9">
        <v>3183408287.4699998</v>
      </c>
      <c r="E690" s="9">
        <v>3062208680.21</v>
      </c>
      <c r="F690" s="117">
        <v>2902306096.04</v>
      </c>
      <c r="G690" s="118"/>
    </row>
    <row r="691" spans="1:7" x14ac:dyDescent="0.25">
      <c r="A691" s="1"/>
      <c r="B691" s="1"/>
      <c r="C691" s="1"/>
      <c r="D691" s="1"/>
      <c r="E691" s="1"/>
      <c r="F691" s="1"/>
      <c r="G691" s="42"/>
    </row>
  </sheetData>
  <mergeCells count="693">
    <mergeCell ref="A690:C690"/>
    <mergeCell ref="F690:G690"/>
    <mergeCell ref="F685:G685"/>
    <mergeCell ref="F686:G686"/>
    <mergeCell ref="F687:G687"/>
    <mergeCell ref="A688:C688"/>
    <mergeCell ref="F688:G688"/>
    <mergeCell ref="A689:C689"/>
    <mergeCell ref="F689:G689"/>
    <mergeCell ref="F679:G679"/>
    <mergeCell ref="F680:G680"/>
    <mergeCell ref="F681:G681"/>
    <mergeCell ref="F682:G682"/>
    <mergeCell ref="F683:G683"/>
    <mergeCell ref="F684:G684"/>
    <mergeCell ref="F673:G673"/>
    <mergeCell ref="F674:G674"/>
    <mergeCell ref="F675:G675"/>
    <mergeCell ref="F676:G676"/>
    <mergeCell ref="F677:G677"/>
    <mergeCell ref="F678:G678"/>
    <mergeCell ref="F667:G667"/>
    <mergeCell ref="F668:G668"/>
    <mergeCell ref="F669:G669"/>
    <mergeCell ref="F670:G670"/>
    <mergeCell ref="F671:G671"/>
    <mergeCell ref="F672:G672"/>
    <mergeCell ref="F661:G661"/>
    <mergeCell ref="F662:G662"/>
    <mergeCell ref="F663:G663"/>
    <mergeCell ref="F664:G664"/>
    <mergeCell ref="F665:G665"/>
    <mergeCell ref="F666:G666"/>
    <mergeCell ref="F655:G655"/>
    <mergeCell ref="F656:G656"/>
    <mergeCell ref="F657:G657"/>
    <mergeCell ref="F658:G658"/>
    <mergeCell ref="F659:G659"/>
    <mergeCell ref="F660:G660"/>
    <mergeCell ref="F649:G649"/>
    <mergeCell ref="F650:G650"/>
    <mergeCell ref="F651:G651"/>
    <mergeCell ref="F652:G652"/>
    <mergeCell ref="F653:G653"/>
    <mergeCell ref="F654:G654"/>
    <mergeCell ref="F643:G643"/>
    <mergeCell ref="F644:G644"/>
    <mergeCell ref="F645:G645"/>
    <mergeCell ref="F646:G646"/>
    <mergeCell ref="F647:G647"/>
    <mergeCell ref="F648:G648"/>
    <mergeCell ref="F637:G637"/>
    <mergeCell ref="F638:G638"/>
    <mergeCell ref="F639:G639"/>
    <mergeCell ref="F640:G640"/>
    <mergeCell ref="F641:G641"/>
    <mergeCell ref="F642:G642"/>
    <mergeCell ref="F631:G631"/>
    <mergeCell ref="F632:G632"/>
    <mergeCell ref="F633:G633"/>
    <mergeCell ref="F634:G634"/>
    <mergeCell ref="F635:G635"/>
    <mergeCell ref="F636:G636"/>
    <mergeCell ref="F625:G625"/>
    <mergeCell ref="F626:G626"/>
    <mergeCell ref="F627:G627"/>
    <mergeCell ref="F628:G628"/>
    <mergeCell ref="F629:G629"/>
    <mergeCell ref="F630:G630"/>
    <mergeCell ref="F619:G619"/>
    <mergeCell ref="F620:G620"/>
    <mergeCell ref="F621:G621"/>
    <mergeCell ref="F622:G622"/>
    <mergeCell ref="F623:G623"/>
    <mergeCell ref="F624:G624"/>
    <mergeCell ref="F613:G613"/>
    <mergeCell ref="F614:G614"/>
    <mergeCell ref="F615:G615"/>
    <mergeCell ref="F616:G616"/>
    <mergeCell ref="F617:G617"/>
    <mergeCell ref="F618:G618"/>
    <mergeCell ref="F607:G607"/>
    <mergeCell ref="F608:G608"/>
    <mergeCell ref="F609:G609"/>
    <mergeCell ref="F610:G610"/>
    <mergeCell ref="F611:G611"/>
    <mergeCell ref="F612:G612"/>
    <mergeCell ref="F601:G601"/>
    <mergeCell ref="F602:G602"/>
    <mergeCell ref="F603:G603"/>
    <mergeCell ref="F604:G604"/>
    <mergeCell ref="F605:G605"/>
    <mergeCell ref="F606:G606"/>
    <mergeCell ref="F595:G595"/>
    <mergeCell ref="F596:G596"/>
    <mergeCell ref="F597:G597"/>
    <mergeCell ref="F598:G598"/>
    <mergeCell ref="F599:G599"/>
    <mergeCell ref="F600:G600"/>
    <mergeCell ref="F589:G589"/>
    <mergeCell ref="F590:G590"/>
    <mergeCell ref="F591:G591"/>
    <mergeCell ref="F592:G592"/>
    <mergeCell ref="F593:G593"/>
    <mergeCell ref="F594:G594"/>
    <mergeCell ref="F583:G583"/>
    <mergeCell ref="F584:G584"/>
    <mergeCell ref="F585:G585"/>
    <mergeCell ref="F586:G586"/>
    <mergeCell ref="F587:G587"/>
    <mergeCell ref="F588:G588"/>
    <mergeCell ref="F577:G577"/>
    <mergeCell ref="F578:G578"/>
    <mergeCell ref="F579:G579"/>
    <mergeCell ref="F580:G580"/>
    <mergeCell ref="F581:G581"/>
    <mergeCell ref="F582:G582"/>
    <mergeCell ref="F571:G571"/>
    <mergeCell ref="F572:G572"/>
    <mergeCell ref="F573:G573"/>
    <mergeCell ref="F574:G574"/>
    <mergeCell ref="F575:G575"/>
    <mergeCell ref="F576:G576"/>
    <mergeCell ref="F565:G565"/>
    <mergeCell ref="F566:G566"/>
    <mergeCell ref="F567:G567"/>
    <mergeCell ref="F568:G568"/>
    <mergeCell ref="F569:G569"/>
    <mergeCell ref="F570:G570"/>
    <mergeCell ref="F559:G559"/>
    <mergeCell ref="F560:G560"/>
    <mergeCell ref="F561:G561"/>
    <mergeCell ref="F562:G562"/>
    <mergeCell ref="F563:G563"/>
    <mergeCell ref="F564:G564"/>
    <mergeCell ref="F553:G553"/>
    <mergeCell ref="F554:G554"/>
    <mergeCell ref="F555:G555"/>
    <mergeCell ref="F556:G556"/>
    <mergeCell ref="F557:G557"/>
    <mergeCell ref="F558:G558"/>
    <mergeCell ref="F547:G547"/>
    <mergeCell ref="F548:G548"/>
    <mergeCell ref="F549:G549"/>
    <mergeCell ref="F550:G550"/>
    <mergeCell ref="F551:G551"/>
    <mergeCell ref="F552:G552"/>
    <mergeCell ref="F541:G541"/>
    <mergeCell ref="F542:G542"/>
    <mergeCell ref="F543:G543"/>
    <mergeCell ref="F544:G544"/>
    <mergeCell ref="F545:G545"/>
    <mergeCell ref="F546:G546"/>
    <mergeCell ref="F535:G535"/>
    <mergeCell ref="F536:G536"/>
    <mergeCell ref="F537:G537"/>
    <mergeCell ref="F538:G538"/>
    <mergeCell ref="F539:G539"/>
    <mergeCell ref="F540:G540"/>
    <mergeCell ref="F529:G529"/>
    <mergeCell ref="F530:G530"/>
    <mergeCell ref="F531:G531"/>
    <mergeCell ref="F532:G532"/>
    <mergeCell ref="F533:G533"/>
    <mergeCell ref="F534:G534"/>
    <mergeCell ref="F523:G523"/>
    <mergeCell ref="F524:G524"/>
    <mergeCell ref="F525:G525"/>
    <mergeCell ref="F526:G526"/>
    <mergeCell ref="F527:G527"/>
    <mergeCell ref="F528:G528"/>
    <mergeCell ref="F517:G517"/>
    <mergeCell ref="F518:G518"/>
    <mergeCell ref="F519:G519"/>
    <mergeCell ref="F520:G520"/>
    <mergeCell ref="F521:G521"/>
    <mergeCell ref="F522:G522"/>
    <mergeCell ref="F511:G511"/>
    <mergeCell ref="F512:G512"/>
    <mergeCell ref="F513:G513"/>
    <mergeCell ref="F514:G514"/>
    <mergeCell ref="F515:G515"/>
    <mergeCell ref="F516:G516"/>
    <mergeCell ref="F505:G505"/>
    <mergeCell ref="F506:G506"/>
    <mergeCell ref="F507:G507"/>
    <mergeCell ref="F508:G508"/>
    <mergeCell ref="F509:G509"/>
    <mergeCell ref="F510:G510"/>
    <mergeCell ref="F499:G499"/>
    <mergeCell ref="F500:G500"/>
    <mergeCell ref="F501:G501"/>
    <mergeCell ref="F502:G502"/>
    <mergeCell ref="F503:G503"/>
    <mergeCell ref="F504:G504"/>
    <mergeCell ref="F493:G493"/>
    <mergeCell ref="F494:G494"/>
    <mergeCell ref="F495:G495"/>
    <mergeCell ref="F496:G496"/>
    <mergeCell ref="F497:G497"/>
    <mergeCell ref="F498:G498"/>
    <mergeCell ref="F487:G487"/>
    <mergeCell ref="F488:G488"/>
    <mergeCell ref="F489:G489"/>
    <mergeCell ref="F490:G490"/>
    <mergeCell ref="F491:G491"/>
    <mergeCell ref="F492:G492"/>
    <mergeCell ref="F481:G481"/>
    <mergeCell ref="F482:G482"/>
    <mergeCell ref="F483:G483"/>
    <mergeCell ref="F484:G484"/>
    <mergeCell ref="F485:G485"/>
    <mergeCell ref="F486:G486"/>
    <mergeCell ref="F475:G475"/>
    <mergeCell ref="F476:G476"/>
    <mergeCell ref="F477:G477"/>
    <mergeCell ref="F478:G478"/>
    <mergeCell ref="F479:G479"/>
    <mergeCell ref="F480:G480"/>
    <mergeCell ref="F469:G469"/>
    <mergeCell ref="F470:G470"/>
    <mergeCell ref="F471:G471"/>
    <mergeCell ref="F472:G472"/>
    <mergeCell ref="F473:G473"/>
    <mergeCell ref="F474:G474"/>
    <mergeCell ref="F463:G463"/>
    <mergeCell ref="F464:G464"/>
    <mergeCell ref="F465:G465"/>
    <mergeCell ref="F466:G466"/>
    <mergeCell ref="F467:G467"/>
    <mergeCell ref="F468:G468"/>
    <mergeCell ref="F457:G457"/>
    <mergeCell ref="F458:G458"/>
    <mergeCell ref="F459:G459"/>
    <mergeCell ref="F460:G460"/>
    <mergeCell ref="F461:G461"/>
    <mergeCell ref="F462:G462"/>
    <mergeCell ref="F451:G451"/>
    <mergeCell ref="F452:G452"/>
    <mergeCell ref="F453:G453"/>
    <mergeCell ref="F454:G454"/>
    <mergeCell ref="F455:G455"/>
    <mergeCell ref="F456:G456"/>
    <mergeCell ref="F445:G445"/>
    <mergeCell ref="F446:G446"/>
    <mergeCell ref="F447:G447"/>
    <mergeCell ref="F448:G448"/>
    <mergeCell ref="F449:G449"/>
    <mergeCell ref="F450:G450"/>
    <mergeCell ref="F439:G439"/>
    <mergeCell ref="F440:G440"/>
    <mergeCell ref="F441:G441"/>
    <mergeCell ref="F442:G442"/>
    <mergeCell ref="F443:G443"/>
    <mergeCell ref="F444:G444"/>
    <mergeCell ref="F433:G433"/>
    <mergeCell ref="F434:G434"/>
    <mergeCell ref="F435:G435"/>
    <mergeCell ref="F436:G436"/>
    <mergeCell ref="F437:G437"/>
    <mergeCell ref="F438:G438"/>
    <mergeCell ref="F427:G427"/>
    <mergeCell ref="F428:G428"/>
    <mergeCell ref="F429:G429"/>
    <mergeCell ref="F430:G430"/>
    <mergeCell ref="F431:G431"/>
    <mergeCell ref="F432:G432"/>
    <mergeCell ref="F421:G421"/>
    <mergeCell ref="F422:G422"/>
    <mergeCell ref="F423:G423"/>
    <mergeCell ref="F424:G424"/>
    <mergeCell ref="F425:G425"/>
    <mergeCell ref="F426:G426"/>
    <mergeCell ref="F415:G415"/>
    <mergeCell ref="F416:G416"/>
    <mergeCell ref="F417:G417"/>
    <mergeCell ref="F418:G418"/>
    <mergeCell ref="F419:G419"/>
    <mergeCell ref="F420:G420"/>
    <mergeCell ref="F409:G409"/>
    <mergeCell ref="F410:G410"/>
    <mergeCell ref="F411:G411"/>
    <mergeCell ref="F412:G412"/>
    <mergeCell ref="F413:G413"/>
    <mergeCell ref="F414:G414"/>
    <mergeCell ref="F403:G403"/>
    <mergeCell ref="F404:G404"/>
    <mergeCell ref="F405:G405"/>
    <mergeCell ref="F406:G406"/>
    <mergeCell ref="F407:G407"/>
    <mergeCell ref="F408:G408"/>
    <mergeCell ref="F397:G397"/>
    <mergeCell ref="F398:G398"/>
    <mergeCell ref="F399:G399"/>
    <mergeCell ref="F400:G400"/>
    <mergeCell ref="F401:G401"/>
    <mergeCell ref="F402:G402"/>
    <mergeCell ref="F391:G391"/>
    <mergeCell ref="F392:G392"/>
    <mergeCell ref="F393:G393"/>
    <mergeCell ref="F394:G394"/>
    <mergeCell ref="F395:G395"/>
    <mergeCell ref="F396:G396"/>
    <mergeCell ref="F385:G385"/>
    <mergeCell ref="F386:G386"/>
    <mergeCell ref="F387:G387"/>
    <mergeCell ref="F388:G388"/>
    <mergeCell ref="F389:G389"/>
    <mergeCell ref="F390:G390"/>
    <mergeCell ref="F379:G379"/>
    <mergeCell ref="F380:G380"/>
    <mergeCell ref="F381:G381"/>
    <mergeCell ref="F382:G382"/>
    <mergeCell ref="F383:G383"/>
    <mergeCell ref="F384:G384"/>
    <mergeCell ref="F373:G373"/>
    <mergeCell ref="F374:G374"/>
    <mergeCell ref="F375:G375"/>
    <mergeCell ref="F376:G376"/>
    <mergeCell ref="F377:G377"/>
    <mergeCell ref="F378:G378"/>
    <mergeCell ref="F367:G367"/>
    <mergeCell ref="F368:G368"/>
    <mergeCell ref="F369:G369"/>
    <mergeCell ref="F370:G370"/>
    <mergeCell ref="F371:G371"/>
    <mergeCell ref="F372:G372"/>
    <mergeCell ref="F361:G361"/>
    <mergeCell ref="F362:G362"/>
    <mergeCell ref="F363:G363"/>
    <mergeCell ref="F364:G364"/>
    <mergeCell ref="F365:G365"/>
    <mergeCell ref="F366:G366"/>
    <mergeCell ref="F355:G355"/>
    <mergeCell ref="F356:G356"/>
    <mergeCell ref="F357:G357"/>
    <mergeCell ref="F358:G358"/>
    <mergeCell ref="F359:G359"/>
    <mergeCell ref="F360:G360"/>
    <mergeCell ref="F349:G349"/>
    <mergeCell ref="F350:G350"/>
    <mergeCell ref="F351:G351"/>
    <mergeCell ref="F352:G352"/>
    <mergeCell ref="F353:G353"/>
    <mergeCell ref="F354:G354"/>
    <mergeCell ref="F343:G343"/>
    <mergeCell ref="F344:G344"/>
    <mergeCell ref="F345:G345"/>
    <mergeCell ref="F346:G346"/>
    <mergeCell ref="F347:G347"/>
    <mergeCell ref="F348:G348"/>
    <mergeCell ref="F337:G337"/>
    <mergeCell ref="F338:G338"/>
    <mergeCell ref="F339:G339"/>
    <mergeCell ref="F340:G340"/>
    <mergeCell ref="F341:G341"/>
    <mergeCell ref="F342:G342"/>
    <mergeCell ref="F331:G331"/>
    <mergeCell ref="F332:G332"/>
    <mergeCell ref="F333:G333"/>
    <mergeCell ref="F334:G334"/>
    <mergeCell ref="F335:G335"/>
    <mergeCell ref="F336:G336"/>
    <mergeCell ref="F325:G325"/>
    <mergeCell ref="F326:G326"/>
    <mergeCell ref="F327:G327"/>
    <mergeCell ref="F328:G328"/>
    <mergeCell ref="F329:G329"/>
    <mergeCell ref="F330:G330"/>
    <mergeCell ref="F319:G319"/>
    <mergeCell ref="F320:G320"/>
    <mergeCell ref="F321:G321"/>
    <mergeCell ref="F322:G322"/>
    <mergeCell ref="F323:G323"/>
    <mergeCell ref="F324:G324"/>
    <mergeCell ref="F313:G313"/>
    <mergeCell ref="F314:G314"/>
    <mergeCell ref="F315:G315"/>
    <mergeCell ref="F316:G316"/>
    <mergeCell ref="F317:G317"/>
    <mergeCell ref="F318:G318"/>
    <mergeCell ref="F307:G307"/>
    <mergeCell ref="F308:G308"/>
    <mergeCell ref="F309:G309"/>
    <mergeCell ref="F310:G310"/>
    <mergeCell ref="F311:G311"/>
    <mergeCell ref="F312:G312"/>
    <mergeCell ref="F301:G301"/>
    <mergeCell ref="F302:G302"/>
    <mergeCell ref="F303:G303"/>
    <mergeCell ref="F304:G304"/>
    <mergeCell ref="F305:G305"/>
    <mergeCell ref="F306:G306"/>
    <mergeCell ref="F295:G295"/>
    <mergeCell ref="F296:G296"/>
    <mergeCell ref="F297:G297"/>
    <mergeCell ref="F298:G298"/>
    <mergeCell ref="F299:G299"/>
    <mergeCell ref="F300:G300"/>
    <mergeCell ref="F289:G289"/>
    <mergeCell ref="F290:G290"/>
    <mergeCell ref="F291:G291"/>
    <mergeCell ref="F292:G292"/>
    <mergeCell ref="F293:G293"/>
    <mergeCell ref="F294:G294"/>
    <mergeCell ref="F283:G283"/>
    <mergeCell ref="F284:G284"/>
    <mergeCell ref="F285:G285"/>
    <mergeCell ref="F286:G286"/>
    <mergeCell ref="F287:G287"/>
    <mergeCell ref="F288:G288"/>
    <mergeCell ref="F277:G277"/>
    <mergeCell ref="F278:G278"/>
    <mergeCell ref="F279:G279"/>
    <mergeCell ref="F280:G280"/>
    <mergeCell ref="F281:G281"/>
    <mergeCell ref="F282:G282"/>
    <mergeCell ref="F271:G271"/>
    <mergeCell ref="F272:G272"/>
    <mergeCell ref="F273:G273"/>
    <mergeCell ref="F274:G274"/>
    <mergeCell ref="F275:G275"/>
    <mergeCell ref="F276:G276"/>
    <mergeCell ref="F265:G265"/>
    <mergeCell ref="F266:G266"/>
    <mergeCell ref="F267:G267"/>
    <mergeCell ref="F268:G268"/>
    <mergeCell ref="F269:G269"/>
    <mergeCell ref="F270:G270"/>
    <mergeCell ref="F259:G259"/>
    <mergeCell ref="F260:G260"/>
    <mergeCell ref="F261:G261"/>
    <mergeCell ref="F262:G262"/>
    <mergeCell ref="F263:G263"/>
    <mergeCell ref="F264:G264"/>
    <mergeCell ref="F253:G253"/>
    <mergeCell ref="F254:G254"/>
    <mergeCell ref="F255:G255"/>
    <mergeCell ref="F256:G256"/>
    <mergeCell ref="F257:G257"/>
    <mergeCell ref="F258:G258"/>
    <mergeCell ref="F247:G247"/>
    <mergeCell ref="F248:G248"/>
    <mergeCell ref="F249:G249"/>
    <mergeCell ref="F250:G250"/>
    <mergeCell ref="F251:G251"/>
    <mergeCell ref="F252:G252"/>
    <mergeCell ref="F241:G241"/>
    <mergeCell ref="F242:G242"/>
    <mergeCell ref="F243:G243"/>
    <mergeCell ref="F244:G244"/>
    <mergeCell ref="F245:G245"/>
    <mergeCell ref="F246:G246"/>
    <mergeCell ref="F235:G235"/>
    <mergeCell ref="F236:G236"/>
    <mergeCell ref="F237:G237"/>
    <mergeCell ref="F238:G238"/>
    <mergeCell ref="F239:G239"/>
    <mergeCell ref="F240:G240"/>
    <mergeCell ref="F229:G229"/>
    <mergeCell ref="F230:G230"/>
    <mergeCell ref="F231:G231"/>
    <mergeCell ref="F232:G232"/>
    <mergeCell ref="F233:G233"/>
    <mergeCell ref="F234:G234"/>
    <mergeCell ref="F223:G223"/>
    <mergeCell ref="F224:G224"/>
    <mergeCell ref="F225:G225"/>
    <mergeCell ref="F226:G226"/>
    <mergeCell ref="F227:G227"/>
    <mergeCell ref="F228:G228"/>
    <mergeCell ref="F217:G217"/>
    <mergeCell ref="F218:G218"/>
    <mergeCell ref="F219:G219"/>
    <mergeCell ref="F220:G220"/>
    <mergeCell ref="F221:G221"/>
    <mergeCell ref="F222:G222"/>
    <mergeCell ref="F211:G211"/>
    <mergeCell ref="F212:G212"/>
    <mergeCell ref="F213:G213"/>
    <mergeCell ref="F214:G214"/>
    <mergeCell ref="F215:G215"/>
    <mergeCell ref="F216:G216"/>
    <mergeCell ref="F205:G205"/>
    <mergeCell ref="F206:G206"/>
    <mergeCell ref="F207:G207"/>
    <mergeCell ref="F208:G208"/>
    <mergeCell ref="F209:G209"/>
    <mergeCell ref="F210:G210"/>
    <mergeCell ref="F199:G199"/>
    <mergeCell ref="F200:G200"/>
    <mergeCell ref="F201:G201"/>
    <mergeCell ref="F202:G202"/>
    <mergeCell ref="F203:G203"/>
    <mergeCell ref="F204:G204"/>
    <mergeCell ref="F193:G193"/>
    <mergeCell ref="F194:G194"/>
    <mergeCell ref="F195:G195"/>
    <mergeCell ref="F196:G196"/>
    <mergeCell ref="F197:G197"/>
    <mergeCell ref="F198:G198"/>
    <mergeCell ref="F187:G187"/>
    <mergeCell ref="F188:G188"/>
    <mergeCell ref="F189:G189"/>
    <mergeCell ref="F190:G190"/>
    <mergeCell ref="F191:G191"/>
    <mergeCell ref="F192:G192"/>
    <mergeCell ref="F181:G181"/>
    <mergeCell ref="F182:G182"/>
    <mergeCell ref="F183:G183"/>
    <mergeCell ref="F184:G184"/>
    <mergeCell ref="F185:G185"/>
    <mergeCell ref="F186:G186"/>
    <mergeCell ref="F175:G175"/>
    <mergeCell ref="F176:G176"/>
    <mergeCell ref="F177:G177"/>
    <mergeCell ref="F178:G178"/>
    <mergeCell ref="F179:G179"/>
    <mergeCell ref="F180:G180"/>
    <mergeCell ref="F169:G169"/>
    <mergeCell ref="F170:G170"/>
    <mergeCell ref="F171:G171"/>
    <mergeCell ref="F172:G172"/>
    <mergeCell ref="F173:G173"/>
    <mergeCell ref="F174:G174"/>
    <mergeCell ref="F163:G163"/>
    <mergeCell ref="F164:G164"/>
    <mergeCell ref="F165:G165"/>
    <mergeCell ref="F166:G166"/>
    <mergeCell ref="F167:G167"/>
    <mergeCell ref="F168:G168"/>
    <mergeCell ref="F157:G157"/>
    <mergeCell ref="F158:G158"/>
    <mergeCell ref="F159:G159"/>
    <mergeCell ref="F160:G160"/>
    <mergeCell ref="F161:G161"/>
    <mergeCell ref="F162:G162"/>
    <mergeCell ref="F151:G151"/>
    <mergeCell ref="F152:G152"/>
    <mergeCell ref="F153:G153"/>
    <mergeCell ref="F154:G154"/>
    <mergeCell ref="F155:G155"/>
    <mergeCell ref="F156:G156"/>
    <mergeCell ref="F145:G145"/>
    <mergeCell ref="F146:G146"/>
    <mergeCell ref="F147:G147"/>
    <mergeCell ref="F148:G148"/>
    <mergeCell ref="F149:G149"/>
    <mergeCell ref="F150:G150"/>
    <mergeCell ref="F139:G139"/>
    <mergeCell ref="F140:G140"/>
    <mergeCell ref="F141:G141"/>
    <mergeCell ref="F142:G142"/>
    <mergeCell ref="F143:G143"/>
    <mergeCell ref="F144:G144"/>
    <mergeCell ref="F133:G133"/>
    <mergeCell ref="F134:G134"/>
    <mergeCell ref="F135:G135"/>
    <mergeCell ref="F136:G136"/>
    <mergeCell ref="F137:G137"/>
    <mergeCell ref="F138:G138"/>
    <mergeCell ref="F127:G127"/>
    <mergeCell ref="F128:G128"/>
    <mergeCell ref="F129:G129"/>
    <mergeCell ref="F130:G130"/>
    <mergeCell ref="F131:G131"/>
    <mergeCell ref="F132:G132"/>
    <mergeCell ref="F121:G121"/>
    <mergeCell ref="F122:G122"/>
    <mergeCell ref="F123:G123"/>
    <mergeCell ref="F124:G124"/>
    <mergeCell ref="F125:G125"/>
    <mergeCell ref="F126:G126"/>
    <mergeCell ref="F115:G115"/>
    <mergeCell ref="F116:G116"/>
    <mergeCell ref="F117:G117"/>
    <mergeCell ref="F118:G118"/>
    <mergeCell ref="F119:G119"/>
    <mergeCell ref="F120:G120"/>
    <mergeCell ref="F109:G109"/>
    <mergeCell ref="F110:G110"/>
    <mergeCell ref="F111:G111"/>
    <mergeCell ref="F112:G112"/>
    <mergeCell ref="F113:G113"/>
    <mergeCell ref="F114:G114"/>
    <mergeCell ref="F103:G103"/>
    <mergeCell ref="F104:G104"/>
    <mergeCell ref="F105:G105"/>
    <mergeCell ref="F106:G106"/>
    <mergeCell ref="F107:G107"/>
    <mergeCell ref="F108:G108"/>
    <mergeCell ref="F97:G97"/>
    <mergeCell ref="F98:G98"/>
    <mergeCell ref="F99:G99"/>
    <mergeCell ref="F100:G100"/>
    <mergeCell ref="F101:G101"/>
    <mergeCell ref="F102:G102"/>
    <mergeCell ref="F91:G91"/>
    <mergeCell ref="F92:G92"/>
    <mergeCell ref="F93:G93"/>
    <mergeCell ref="F94:G94"/>
    <mergeCell ref="F95:G95"/>
    <mergeCell ref="F96:G96"/>
    <mergeCell ref="F85:G85"/>
    <mergeCell ref="F86:G86"/>
    <mergeCell ref="F87:G87"/>
    <mergeCell ref="F88:G88"/>
    <mergeCell ref="F89:G89"/>
    <mergeCell ref="F90:G90"/>
    <mergeCell ref="F79:G79"/>
    <mergeCell ref="F80:G80"/>
    <mergeCell ref="F81:G81"/>
    <mergeCell ref="F82:G82"/>
    <mergeCell ref="F83:G83"/>
    <mergeCell ref="F84:G84"/>
    <mergeCell ref="F73:G73"/>
    <mergeCell ref="F74:G74"/>
    <mergeCell ref="F75:G75"/>
    <mergeCell ref="F76:G76"/>
    <mergeCell ref="F77:G77"/>
    <mergeCell ref="F78:G78"/>
    <mergeCell ref="F67:G67"/>
    <mergeCell ref="F68:G68"/>
    <mergeCell ref="F69:G69"/>
    <mergeCell ref="F70:G70"/>
    <mergeCell ref="F71:G71"/>
    <mergeCell ref="F72:G72"/>
    <mergeCell ref="F61:G61"/>
    <mergeCell ref="F62:G62"/>
    <mergeCell ref="F63:G63"/>
    <mergeCell ref="F64:G64"/>
    <mergeCell ref="F65:G65"/>
    <mergeCell ref="F66:G66"/>
    <mergeCell ref="F55:G55"/>
    <mergeCell ref="F56:G56"/>
    <mergeCell ref="F57:G57"/>
    <mergeCell ref="F58:G58"/>
    <mergeCell ref="F59:G59"/>
    <mergeCell ref="F60:G60"/>
    <mergeCell ref="F49:G49"/>
    <mergeCell ref="F50:G50"/>
    <mergeCell ref="F51:G51"/>
    <mergeCell ref="F52:G52"/>
    <mergeCell ref="F53:G53"/>
    <mergeCell ref="F54:G54"/>
    <mergeCell ref="F43:G43"/>
    <mergeCell ref="F44:G44"/>
    <mergeCell ref="F45:G45"/>
    <mergeCell ref="F46:G46"/>
    <mergeCell ref="F47:G47"/>
    <mergeCell ref="F48:G48"/>
    <mergeCell ref="F37:G37"/>
    <mergeCell ref="F38:G38"/>
    <mergeCell ref="F39:G39"/>
    <mergeCell ref="F40:G40"/>
    <mergeCell ref="F41:G41"/>
    <mergeCell ref="F42:G42"/>
    <mergeCell ref="F31:G31"/>
    <mergeCell ref="F32:G32"/>
    <mergeCell ref="F33:G33"/>
    <mergeCell ref="F34:G34"/>
    <mergeCell ref="F35:G35"/>
    <mergeCell ref="F36:G36"/>
    <mergeCell ref="F25:G25"/>
    <mergeCell ref="F26:G26"/>
    <mergeCell ref="F27:G27"/>
    <mergeCell ref="F28:G28"/>
    <mergeCell ref="F29:G29"/>
    <mergeCell ref="F30:G30"/>
    <mergeCell ref="F19:G19"/>
    <mergeCell ref="F20:G20"/>
    <mergeCell ref="F21:G21"/>
    <mergeCell ref="F22:G22"/>
    <mergeCell ref="F23:G23"/>
    <mergeCell ref="F24:G24"/>
    <mergeCell ref="F13:G13"/>
    <mergeCell ref="F14:G14"/>
    <mergeCell ref="F15:G15"/>
    <mergeCell ref="F16:G16"/>
    <mergeCell ref="F17:G17"/>
    <mergeCell ref="F18:G18"/>
    <mergeCell ref="A10:A11"/>
    <mergeCell ref="B10:B11"/>
    <mergeCell ref="C10:C11"/>
    <mergeCell ref="D10:G10"/>
    <mergeCell ref="F11:G11"/>
    <mergeCell ref="F12:G12"/>
    <mergeCell ref="C2:G2"/>
    <mergeCell ref="C3:G3"/>
    <mergeCell ref="C4:G4"/>
    <mergeCell ref="C6:G6"/>
    <mergeCell ref="A8:G8"/>
    <mergeCell ref="A9:F9"/>
  </mergeCells>
  <pageMargins left="0.78740157480314965" right="0.39370078740157483" top="0.59055118110236227" bottom="0.39370078740157483" header="0.31496062992125984" footer="0.19685039370078741"/>
  <pageSetup paperSize="9" scale="75" fitToHeight="0" orientation="portrait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661"/>
  <sheetViews>
    <sheetView topLeftCell="A427" workbookViewId="0">
      <selection activeCell="A14" sqref="A14:B14"/>
    </sheetView>
  </sheetViews>
  <sheetFormatPr defaultRowHeight="15" x14ac:dyDescent="0.25"/>
  <cols>
    <col min="1" max="1" width="20" customWidth="1"/>
    <col min="2" max="2" width="27.7109375" customWidth="1"/>
    <col min="3" max="3" width="16.42578125" customWidth="1"/>
    <col min="4" max="4" width="9.42578125" customWidth="1"/>
    <col min="5" max="6" width="15" customWidth="1"/>
    <col min="7" max="7" width="21.85546875" customWidth="1"/>
  </cols>
  <sheetData>
    <row r="2" spans="1:7" ht="15.75" x14ac:dyDescent="0.25">
      <c r="D2" s="103" t="s">
        <v>288</v>
      </c>
      <c r="E2" s="103"/>
      <c r="F2" s="103"/>
      <c r="G2" s="103"/>
    </row>
    <row r="3" spans="1:7" ht="38.25" customHeight="1" x14ac:dyDescent="0.25">
      <c r="D3" s="105" t="s">
        <v>289</v>
      </c>
      <c r="E3" s="105"/>
      <c r="F3" s="105"/>
      <c r="G3" s="105"/>
    </row>
    <row r="4" spans="1:7" ht="29.25" customHeight="1" x14ac:dyDescent="0.25">
      <c r="D4" s="106" t="s">
        <v>637</v>
      </c>
      <c r="E4" s="106"/>
      <c r="F4" s="106"/>
      <c r="G4" s="106"/>
    </row>
    <row r="5" spans="1:7" ht="20.25" customHeight="1" x14ac:dyDescent="0.25">
      <c r="D5" s="37"/>
      <c r="E5" s="37"/>
      <c r="F5" s="37"/>
      <c r="G5" s="37"/>
    </row>
    <row r="6" spans="1:7" ht="79.5" customHeight="1" x14ac:dyDescent="0.25">
      <c r="D6" s="107" t="s">
        <v>291</v>
      </c>
      <c r="E6" s="107"/>
      <c r="F6" s="107"/>
      <c r="G6" s="107"/>
    </row>
    <row r="8" spans="1:7" ht="66.75" customHeight="1" x14ac:dyDescent="0.25">
      <c r="A8" s="108" t="s">
        <v>292</v>
      </c>
      <c r="B8" s="108"/>
      <c r="C8" s="108"/>
      <c r="D8" s="108"/>
      <c r="E8" s="108"/>
      <c r="F8" s="108"/>
      <c r="G8" s="108"/>
    </row>
    <row r="9" spans="1:7" ht="15.75" thickBot="1" x14ac:dyDescent="0.3"/>
    <row r="10" spans="1:7" ht="15" customHeight="1" thickBot="1" x14ac:dyDescent="0.3">
      <c r="A10" s="119" t="s">
        <v>19</v>
      </c>
      <c r="B10" s="119"/>
      <c r="C10" s="119" t="s">
        <v>20</v>
      </c>
      <c r="D10" s="119" t="s">
        <v>293</v>
      </c>
      <c r="E10" s="120" t="s">
        <v>21</v>
      </c>
      <c r="F10" s="121"/>
      <c r="G10" s="121"/>
    </row>
    <row r="11" spans="1:7" ht="51" customHeight="1" thickBot="1" x14ac:dyDescent="0.3">
      <c r="A11" s="119"/>
      <c r="B11" s="119"/>
      <c r="C11" s="119"/>
      <c r="D11" s="119"/>
      <c r="E11" s="43" t="s">
        <v>22</v>
      </c>
      <c r="F11" s="43" t="s">
        <v>23</v>
      </c>
      <c r="G11" s="44" t="s">
        <v>24</v>
      </c>
    </row>
    <row r="12" spans="1:7" ht="15" customHeight="1" x14ac:dyDescent="0.25">
      <c r="A12" s="126" t="s">
        <v>29</v>
      </c>
      <c r="B12" s="127"/>
      <c r="C12" s="45" t="s">
        <v>30</v>
      </c>
      <c r="D12" s="45"/>
      <c r="E12" s="46">
        <v>1080000</v>
      </c>
      <c r="F12" s="46">
        <v>1080000</v>
      </c>
      <c r="G12" s="46">
        <v>1080000</v>
      </c>
    </row>
    <row r="13" spans="1:7" ht="23.25" customHeight="1" x14ac:dyDescent="0.25">
      <c r="A13" s="124" t="s">
        <v>33</v>
      </c>
      <c r="B13" s="125"/>
      <c r="C13" s="47" t="s">
        <v>34</v>
      </c>
      <c r="D13" s="47"/>
      <c r="E13" s="31">
        <v>1080000</v>
      </c>
      <c r="F13" s="31">
        <v>1080000</v>
      </c>
      <c r="G13" s="31">
        <v>1080000</v>
      </c>
    </row>
    <row r="14" spans="1:7" ht="23.25" customHeight="1" x14ac:dyDescent="0.25">
      <c r="A14" s="124" t="s">
        <v>37</v>
      </c>
      <c r="B14" s="125"/>
      <c r="C14" s="47" t="s">
        <v>38</v>
      </c>
      <c r="D14" s="48"/>
      <c r="E14" s="31">
        <v>1080000</v>
      </c>
      <c r="F14" s="31">
        <v>1080000</v>
      </c>
      <c r="G14" s="31">
        <v>1080000</v>
      </c>
    </row>
    <row r="15" spans="1:7" ht="45.75" customHeight="1" x14ac:dyDescent="0.25">
      <c r="A15" s="124" t="s">
        <v>39</v>
      </c>
      <c r="B15" s="125"/>
      <c r="C15" s="47" t="s">
        <v>40</v>
      </c>
      <c r="D15" s="48"/>
      <c r="E15" s="31">
        <v>1080000</v>
      </c>
      <c r="F15" s="31">
        <v>1080000</v>
      </c>
      <c r="G15" s="31">
        <v>1080000</v>
      </c>
    </row>
    <row r="16" spans="1:7" ht="15" customHeight="1" x14ac:dyDescent="0.25">
      <c r="A16" s="124" t="s">
        <v>294</v>
      </c>
      <c r="B16" s="125"/>
      <c r="C16" s="47" t="s">
        <v>40</v>
      </c>
      <c r="D16" s="47" t="s">
        <v>295</v>
      </c>
      <c r="E16" s="31">
        <v>1080000</v>
      </c>
      <c r="F16" s="31">
        <v>1080000</v>
      </c>
      <c r="G16" s="31">
        <v>1080000</v>
      </c>
    </row>
    <row r="17" spans="1:7" ht="23.25" customHeight="1" x14ac:dyDescent="0.25">
      <c r="A17" s="124" t="s">
        <v>296</v>
      </c>
      <c r="B17" s="125"/>
      <c r="C17" s="47" t="s">
        <v>40</v>
      </c>
      <c r="D17" s="47" t="s">
        <v>297</v>
      </c>
      <c r="E17" s="31">
        <v>1080000</v>
      </c>
      <c r="F17" s="31">
        <v>1080000</v>
      </c>
      <c r="G17" s="31">
        <v>1080000</v>
      </c>
    </row>
    <row r="18" spans="1:7" ht="15" customHeight="1" x14ac:dyDescent="0.25">
      <c r="A18" s="122" t="s">
        <v>41</v>
      </c>
      <c r="B18" s="123"/>
      <c r="C18" s="49" t="s">
        <v>42</v>
      </c>
      <c r="D18" s="49"/>
      <c r="E18" s="50">
        <v>213509503.08000001</v>
      </c>
      <c r="F18" s="50">
        <v>198381754.09</v>
      </c>
      <c r="G18" s="50">
        <v>198381715.24000001</v>
      </c>
    </row>
    <row r="19" spans="1:7" ht="15" customHeight="1" x14ac:dyDescent="0.25">
      <c r="A19" s="124" t="s">
        <v>43</v>
      </c>
      <c r="B19" s="125"/>
      <c r="C19" s="47" t="s">
        <v>44</v>
      </c>
      <c r="D19" s="47"/>
      <c r="E19" s="31">
        <v>29823239.760000002</v>
      </c>
      <c r="F19" s="31">
        <v>27829294.09</v>
      </c>
      <c r="G19" s="31">
        <v>27829255.239999998</v>
      </c>
    </row>
    <row r="20" spans="1:7" ht="34.5" customHeight="1" x14ac:dyDescent="0.25">
      <c r="A20" s="124" t="s">
        <v>45</v>
      </c>
      <c r="B20" s="125"/>
      <c r="C20" s="47" t="s">
        <v>46</v>
      </c>
      <c r="D20" s="48"/>
      <c r="E20" s="31">
        <v>29823239.760000002</v>
      </c>
      <c r="F20" s="31">
        <v>27829294.09</v>
      </c>
      <c r="G20" s="31">
        <v>27829255.239999998</v>
      </c>
    </row>
    <row r="21" spans="1:7" ht="23.25" customHeight="1" x14ac:dyDescent="0.25">
      <c r="A21" s="124" t="s">
        <v>298</v>
      </c>
      <c r="B21" s="125"/>
      <c r="C21" s="47" t="s">
        <v>299</v>
      </c>
      <c r="D21" s="48"/>
      <c r="E21" s="31">
        <v>29500000</v>
      </c>
      <c r="F21" s="31">
        <v>27500000</v>
      </c>
      <c r="G21" s="31">
        <v>27500000</v>
      </c>
    </row>
    <row r="22" spans="1:7" ht="23.25" customHeight="1" x14ac:dyDescent="0.25">
      <c r="A22" s="124" t="s">
        <v>15</v>
      </c>
      <c r="B22" s="125"/>
      <c r="C22" s="47" t="s">
        <v>299</v>
      </c>
      <c r="D22" s="47" t="s">
        <v>300</v>
      </c>
      <c r="E22" s="31">
        <v>29500000</v>
      </c>
      <c r="F22" s="31">
        <v>27500000</v>
      </c>
      <c r="G22" s="31">
        <v>27500000</v>
      </c>
    </row>
    <row r="23" spans="1:7" ht="15" customHeight="1" x14ac:dyDescent="0.25">
      <c r="A23" s="124" t="s">
        <v>16</v>
      </c>
      <c r="B23" s="125"/>
      <c r="C23" s="47" t="s">
        <v>299</v>
      </c>
      <c r="D23" s="47" t="s">
        <v>301</v>
      </c>
      <c r="E23" s="31">
        <v>29500000</v>
      </c>
      <c r="F23" s="31">
        <v>27500000</v>
      </c>
      <c r="G23" s="31">
        <v>27500000</v>
      </c>
    </row>
    <row r="24" spans="1:7" ht="34.5" customHeight="1" x14ac:dyDescent="0.25">
      <c r="A24" s="124" t="s">
        <v>302</v>
      </c>
      <c r="B24" s="125"/>
      <c r="C24" s="47" t="s">
        <v>303</v>
      </c>
      <c r="D24" s="48"/>
      <c r="E24" s="31">
        <v>323239.76</v>
      </c>
      <c r="F24" s="31">
        <v>329294.09000000003</v>
      </c>
      <c r="G24" s="31">
        <v>329255.24</v>
      </c>
    </row>
    <row r="25" spans="1:7" ht="23.25" customHeight="1" x14ac:dyDescent="0.25">
      <c r="A25" s="124" t="s">
        <v>15</v>
      </c>
      <c r="B25" s="125"/>
      <c r="C25" s="47" t="s">
        <v>303</v>
      </c>
      <c r="D25" s="47" t="s">
        <v>300</v>
      </c>
      <c r="E25" s="31">
        <v>323239.76</v>
      </c>
      <c r="F25" s="31">
        <v>329294.09000000003</v>
      </c>
      <c r="G25" s="31">
        <v>329255.24</v>
      </c>
    </row>
    <row r="26" spans="1:7" ht="15" customHeight="1" x14ac:dyDescent="0.25">
      <c r="A26" s="124" t="s">
        <v>16</v>
      </c>
      <c r="B26" s="125"/>
      <c r="C26" s="47" t="s">
        <v>303</v>
      </c>
      <c r="D26" s="47" t="s">
        <v>301</v>
      </c>
      <c r="E26" s="31">
        <v>323239.76</v>
      </c>
      <c r="F26" s="31">
        <v>329294.09000000003</v>
      </c>
      <c r="G26" s="31">
        <v>329255.24</v>
      </c>
    </row>
    <row r="27" spans="1:7" ht="34.5" customHeight="1" x14ac:dyDescent="0.25">
      <c r="A27" s="124" t="s">
        <v>53</v>
      </c>
      <c r="B27" s="125"/>
      <c r="C27" s="47" t="s">
        <v>54</v>
      </c>
      <c r="D27" s="47"/>
      <c r="E27" s="31">
        <v>99644236.5</v>
      </c>
      <c r="F27" s="31">
        <v>102048000</v>
      </c>
      <c r="G27" s="31">
        <v>102048000</v>
      </c>
    </row>
    <row r="28" spans="1:7" ht="23.25" customHeight="1" x14ac:dyDescent="0.25">
      <c r="A28" s="124" t="s">
        <v>57</v>
      </c>
      <c r="B28" s="125"/>
      <c r="C28" s="47" t="s">
        <v>58</v>
      </c>
      <c r="D28" s="48"/>
      <c r="E28" s="31">
        <v>99644236.5</v>
      </c>
      <c r="F28" s="31">
        <v>102048000</v>
      </c>
      <c r="G28" s="31">
        <v>102048000</v>
      </c>
    </row>
    <row r="29" spans="1:7" ht="15" customHeight="1" x14ac:dyDescent="0.25">
      <c r="A29" s="124" t="s">
        <v>59</v>
      </c>
      <c r="B29" s="125"/>
      <c r="C29" s="47" t="s">
        <v>60</v>
      </c>
      <c r="D29" s="48"/>
      <c r="E29" s="31">
        <v>3542433.18</v>
      </c>
      <c r="F29" s="31">
        <v>5000000</v>
      </c>
      <c r="G29" s="31">
        <v>5000000</v>
      </c>
    </row>
    <row r="30" spans="1:7" ht="23.25" customHeight="1" x14ac:dyDescent="0.25">
      <c r="A30" s="124" t="s">
        <v>15</v>
      </c>
      <c r="B30" s="125"/>
      <c r="C30" s="47" t="s">
        <v>60</v>
      </c>
      <c r="D30" s="47" t="s">
        <v>300</v>
      </c>
      <c r="E30" s="31">
        <v>3542433.18</v>
      </c>
      <c r="F30" s="31">
        <v>5000000</v>
      </c>
      <c r="G30" s="31">
        <v>5000000</v>
      </c>
    </row>
    <row r="31" spans="1:7" ht="15" customHeight="1" x14ac:dyDescent="0.25">
      <c r="A31" s="124" t="s">
        <v>16</v>
      </c>
      <c r="B31" s="125"/>
      <c r="C31" s="47" t="s">
        <v>60</v>
      </c>
      <c r="D31" s="47" t="s">
        <v>301</v>
      </c>
      <c r="E31" s="31">
        <v>3542433.18</v>
      </c>
      <c r="F31" s="31">
        <v>5000000</v>
      </c>
      <c r="G31" s="31">
        <v>5000000</v>
      </c>
    </row>
    <row r="32" spans="1:7" ht="34.5" customHeight="1" x14ac:dyDescent="0.25">
      <c r="A32" s="124" t="s">
        <v>63</v>
      </c>
      <c r="B32" s="125"/>
      <c r="C32" s="47" t="s">
        <v>64</v>
      </c>
      <c r="D32" s="48"/>
      <c r="E32" s="31">
        <v>96101803.319999993</v>
      </c>
      <c r="F32" s="31">
        <v>97048000</v>
      </c>
      <c r="G32" s="31">
        <v>97048000</v>
      </c>
    </row>
    <row r="33" spans="1:7" ht="23.25" customHeight="1" x14ac:dyDescent="0.25">
      <c r="A33" s="124" t="s">
        <v>304</v>
      </c>
      <c r="B33" s="125"/>
      <c r="C33" s="47" t="s">
        <v>64</v>
      </c>
      <c r="D33" s="47" t="s">
        <v>305</v>
      </c>
      <c r="E33" s="31">
        <v>53803.32</v>
      </c>
      <c r="F33" s="31">
        <v>0</v>
      </c>
      <c r="G33" s="31">
        <v>0</v>
      </c>
    </row>
    <row r="34" spans="1:7" ht="23.25" customHeight="1" x14ac:dyDescent="0.25">
      <c r="A34" s="124" t="s">
        <v>306</v>
      </c>
      <c r="B34" s="125"/>
      <c r="C34" s="47" t="s">
        <v>64</v>
      </c>
      <c r="D34" s="47" t="s">
        <v>307</v>
      </c>
      <c r="E34" s="31">
        <v>53803.32</v>
      </c>
      <c r="F34" s="31">
        <v>0</v>
      </c>
      <c r="G34" s="31">
        <v>0</v>
      </c>
    </row>
    <row r="35" spans="1:7" ht="23.25" customHeight="1" x14ac:dyDescent="0.25">
      <c r="A35" s="124" t="s">
        <v>15</v>
      </c>
      <c r="B35" s="125"/>
      <c r="C35" s="47" t="s">
        <v>64</v>
      </c>
      <c r="D35" s="47" t="s">
        <v>300</v>
      </c>
      <c r="E35" s="31">
        <v>96048000</v>
      </c>
      <c r="F35" s="31">
        <v>97048000</v>
      </c>
      <c r="G35" s="31">
        <v>97048000</v>
      </c>
    </row>
    <row r="36" spans="1:7" ht="15" customHeight="1" x14ac:dyDescent="0.25">
      <c r="A36" s="124" t="s">
        <v>16</v>
      </c>
      <c r="B36" s="125"/>
      <c r="C36" s="47" t="s">
        <v>64</v>
      </c>
      <c r="D36" s="47" t="s">
        <v>301</v>
      </c>
      <c r="E36" s="31">
        <v>96048000</v>
      </c>
      <c r="F36" s="31">
        <v>97048000</v>
      </c>
      <c r="G36" s="31">
        <v>97048000</v>
      </c>
    </row>
    <row r="37" spans="1:7" ht="15" customHeight="1" x14ac:dyDescent="0.25">
      <c r="A37" s="124" t="s">
        <v>81</v>
      </c>
      <c r="B37" s="125"/>
      <c r="C37" s="47" t="s">
        <v>82</v>
      </c>
      <c r="D37" s="47"/>
      <c r="E37" s="31">
        <v>84042026.819999993</v>
      </c>
      <c r="F37" s="31">
        <v>68504460</v>
      </c>
      <c r="G37" s="31">
        <v>68504460</v>
      </c>
    </row>
    <row r="38" spans="1:7" ht="23.25" customHeight="1" x14ac:dyDescent="0.25">
      <c r="A38" s="124" t="s">
        <v>85</v>
      </c>
      <c r="B38" s="125"/>
      <c r="C38" s="47" t="s">
        <v>86</v>
      </c>
      <c r="D38" s="48"/>
      <c r="E38" s="31">
        <v>71962026.819999993</v>
      </c>
      <c r="F38" s="31">
        <v>68504460</v>
      </c>
      <c r="G38" s="31">
        <v>68504460</v>
      </c>
    </row>
    <row r="39" spans="1:7" ht="34.5" customHeight="1" x14ac:dyDescent="0.25">
      <c r="A39" s="124" t="s">
        <v>89</v>
      </c>
      <c r="B39" s="125"/>
      <c r="C39" s="47" t="s">
        <v>90</v>
      </c>
      <c r="D39" s="48"/>
      <c r="E39" s="31">
        <v>71962026.819999993</v>
      </c>
      <c r="F39" s="31">
        <v>68504460</v>
      </c>
      <c r="G39" s="31">
        <v>68504460</v>
      </c>
    </row>
    <row r="40" spans="1:7" ht="23.25" customHeight="1" x14ac:dyDescent="0.25">
      <c r="A40" s="124" t="s">
        <v>15</v>
      </c>
      <c r="B40" s="125"/>
      <c r="C40" s="47" t="s">
        <v>90</v>
      </c>
      <c r="D40" s="47" t="s">
        <v>300</v>
      </c>
      <c r="E40" s="31">
        <v>71962026.819999993</v>
      </c>
      <c r="F40" s="31">
        <v>68504460</v>
      </c>
      <c r="G40" s="31">
        <v>68504460</v>
      </c>
    </row>
    <row r="41" spans="1:7" ht="15" customHeight="1" x14ac:dyDescent="0.25">
      <c r="A41" s="124" t="s">
        <v>16</v>
      </c>
      <c r="B41" s="125"/>
      <c r="C41" s="47" t="s">
        <v>90</v>
      </c>
      <c r="D41" s="47" t="s">
        <v>301</v>
      </c>
      <c r="E41" s="31">
        <v>71962026.819999993</v>
      </c>
      <c r="F41" s="31">
        <v>68504460</v>
      </c>
      <c r="G41" s="31">
        <v>68504460</v>
      </c>
    </row>
    <row r="42" spans="1:7" ht="15" customHeight="1" x14ac:dyDescent="0.25">
      <c r="A42" s="124" t="s">
        <v>308</v>
      </c>
      <c r="B42" s="125"/>
      <c r="C42" s="47" t="s">
        <v>309</v>
      </c>
      <c r="D42" s="48"/>
      <c r="E42" s="31">
        <v>12080000</v>
      </c>
      <c r="F42" s="31">
        <v>0</v>
      </c>
      <c r="G42" s="31">
        <v>0</v>
      </c>
    </row>
    <row r="43" spans="1:7" ht="23.25" customHeight="1" x14ac:dyDescent="0.25">
      <c r="A43" s="124" t="s">
        <v>310</v>
      </c>
      <c r="B43" s="125"/>
      <c r="C43" s="47" t="s">
        <v>311</v>
      </c>
      <c r="D43" s="48"/>
      <c r="E43" s="31">
        <v>12080000</v>
      </c>
      <c r="F43" s="31">
        <v>0</v>
      </c>
      <c r="G43" s="31">
        <v>0</v>
      </c>
    </row>
    <row r="44" spans="1:7" ht="23.25" customHeight="1" x14ac:dyDescent="0.25">
      <c r="A44" s="124" t="s">
        <v>15</v>
      </c>
      <c r="B44" s="125"/>
      <c r="C44" s="47" t="s">
        <v>311</v>
      </c>
      <c r="D44" s="47" t="s">
        <v>300</v>
      </c>
      <c r="E44" s="31">
        <v>12080000</v>
      </c>
      <c r="F44" s="31">
        <v>0</v>
      </c>
      <c r="G44" s="31">
        <v>0</v>
      </c>
    </row>
    <row r="45" spans="1:7" ht="15" customHeight="1" x14ac:dyDescent="0.25">
      <c r="A45" s="124" t="s">
        <v>16</v>
      </c>
      <c r="B45" s="125"/>
      <c r="C45" s="47" t="s">
        <v>311</v>
      </c>
      <c r="D45" s="47" t="s">
        <v>301</v>
      </c>
      <c r="E45" s="31">
        <v>12080000</v>
      </c>
      <c r="F45" s="31">
        <v>0</v>
      </c>
      <c r="G45" s="31">
        <v>0</v>
      </c>
    </row>
    <row r="46" spans="1:7" ht="15" customHeight="1" x14ac:dyDescent="0.25">
      <c r="A46" s="122" t="s">
        <v>99</v>
      </c>
      <c r="B46" s="123"/>
      <c r="C46" s="49" t="s">
        <v>100</v>
      </c>
      <c r="D46" s="49"/>
      <c r="E46" s="50">
        <v>1419025014.02</v>
      </c>
      <c r="F46" s="50">
        <v>1417406968.5599999</v>
      </c>
      <c r="G46" s="50">
        <v>1416792786.51</v>
      </c>
    </row>
    <row r="47" spans="1:7" ht="15" customHeight="1" x14ac:dyDescent="0.25">
      <c r="A47" s="124" t="s">
        <v>101</v>
      </c>
      <c r="B47" s="125"/>
      <c r="C47" s="47" t="s">
        <v>102</v>
      </c>
      <c r="D47" s="47"/>
      <c r="E47" s="31">
        <v>1358837972.3</v>
      </c>
      <c r="F47" s="31">
        <v>1358329568.4400001</v>
      </c>
      <c r="G47" s="31">
        <v>1357735315.3900001</v>
      </c>
    </row>
    <row r="48" spans="1:7" ht="23.25" customHeight="1" x14ac:dyDescent="0.25">
      <c r="A48" s="124" t="s">
        <v>103</v>
      </c>
      <c r="B48" s="125"/>
      <c r="C48" s="47" t="s">
        <v>104</v>
      </c>
      <c r="D48" s="48"/>
      <c r="E48" s="31">
        <v>1255826055.02</v>
      </c>
      <c r="F48" s="31">
        <v>1255138624</v>
      </c>
      <c r="G48" s="31">
        <v>1254863534</v>
      </c>
    </row>
    <row r="49" spans="1:7" ht="34.5" customHeight="1" x14ac:dyDescent="0.25">
      <c r="A49" s="124" t="s">
        <v>105</v>
      </c>
      <c r="B49" s="125"/>
      <c r="C49" s="47" t="s">
        <v>106</v>
      </c>
      <c r="D49" s="48"/>
      <c r="E49" s="31">
        <v>170577330.25</v>
      </c>
      <c r="F49" s="31">
        <v>164899520</v>
      </c>
      <c r="G49" s="31">
        <v>163851220</v>
      </c>
    </row>
    <row r="50" spans="1:7" ht="23.25" customHeight="1" x14ac:dyDescent="0.25">
      <c r="A50" s="124" t="s">
        <v>15</v>
      </c>
      <c r="B50" s="125"/>
      <c r="C50" s="47" t="s">
        <v>106</v>
      </c>
      <c r="D50" s="47" t="s">
        <v>300</v>
      </c>
      <c r="E50" s="31">
        <v>170577330.25</v>
      </c>
      <c r="F50" s="31">
        <v>164899520</v>
      </c>
      <c r="G50" s="31">
        <v>163851220</v>
      </c>
    </row>
    <row r="51" spans="1:7" ht="15" customHeight="1" x14ac:dyDescent="0.25">
      <c r="A51" s="124" t="s">
        <v>16</v>
      </c>
      <c r="B51" s="125"/>
      <c r="C51" s="47" t="s">
        <v>106</v>
      </c>
      <c r="D51" s="47" t="s">
        <v>301</v>
      </c>
      <c r="E51" s="31">
        <v>170577330.25</v>
      </c>
      <c r="F51" s="31">
        <v>164899520</v>
      </c>
      <c r="G51" s="31">
        <v>163851220</v>
      </c>
    </row>
    <row r="52" spans="1:7" ht="45.75" customHeight="1" x14ac:dyDescent="0.25">
      <c r="A52" s="124" t="s">
        <v>109</v>
      </c>
      <c r="B52" s="125"/>
      <c r="C52" s="47" t="s">
        <v>110</v>
      </c>
      <c r="D52" s="48"/>
      <c r="E52" s="31">
        <v>144042724.77000001</v>
      </c>
      <c r="F52" s="31">
        <v>126436104</v>
      </c>
      <c r="G52" s="31">
        <v>127209314</v>
      </c>
    </row>
    <row r="53" spans="1:7" ht="23.25" customHeight="1" x14ac:dyDescent="0.25">
      <c r="A53" s="124" t="s">
        <v>15</v>
      </c>
      <c r="B53" s="125"/>
      <c r="C53" s="47" t="s">
        <v>110</v>
      </c>
      <c r="D53" s="47" t="s">
        <v>300</v>
      </c>
      <c r="E53" s="31">
        <v>144042724.77000001</v>
      </c>
      <c r="F53" s="31">
        <v>126436104</v>
      </c>
      <c r="G53" s="31">
        <v>127209314</v>
      </c>
    </row>
    <row r="54" spans="1:7" ht="15" customHeight="1" x14ac:dyDescent="0.25">
      <c r="A54" s="124" t="s">
        <v>16</v>
      </c>
      <c r="B54" s="125"/>
      <c r="C54" s="47" t="s">
        <v>110</v>
      </c>
      <c r="D54" s="47" t="s">
        <v>301</v>
      </c>
      <c r="E54" s="31">
        <v>144042724.77000001</v>
      </c>
      <c r="F54" s="31">
        <v>126436104</v>
      </c>
      <c r="G54" s="31">
        <v>127209314</v>
      </c>
    </row>
    <row r="55" spans="1:7" ht="135.75" customHeight="1" x14ac:dyDescent="0.25">
      <c r="A55" s="124" t="s">
        <v>115</v>
      </c>
      <c r="B55" s="125"/>
      <c r="C55" s="47" t="s">
        <v>116</v>
      </c>
      <c r="D55" s="48"/>
      <c r="E55" s="31">
        <v>895334000</v>
      </c>
      <c r="F55" s="31">
        <v>921054000</v>
      </c>
      <c r="G55" s="31">
        <v>921054000</v>
      </c>
    </row>
    <row r="56" spans="1:7" ht="23.25" customHeight="1" x14ac:dyDescent="0.25">
      <c r="A56" s="124" t="s">
        <v>15</v>
      </c>
      <c r="B56" s="125"/>
      <c r="C56" s="47" t="s">
        <v>116</v>
      </c>
      <c r="D56" s="47" t="s">
        <v>300</v>
      </c>
      <c r="E56" s="31">
        <v>895334000</v>
      </c>
      <c r="F56" s="31">
        <v>921054000</v>
      </c>
      <c r="G56" s="31">
        <v>921054000</v>
      </c>
    </row>
    <row r="57" spans="1:7" ht="15" customHeight="1" x14ac:dyDescent="0.25">
      <c r="A57" s="124" t="s">
        <v>16</v>
      </c>
      <c r="B57" s="125"/>
      <c r="C57" s="47" t="s">
        <v>116</v>
      </c>
      <c r="D57" s="47" t="s">
        <v>301</v>
      </c>
      <c r="E57" s="31">
        <v>895334000</v>
      </c>
      <c r="F57" s="31">
        <v>921054000</v>
      </c>
      <c r="G57" s="31">
        <v>921054000</v>
      </c>
    </row>
    <row r="58" spans="1:7" ht="124.5" customHeight="1" x14ac:dyDescent="0.25">
      <c r="A58" s="124" t="s">
        <v>117</v>
      </c>
      <c r="B58" s="125"/>
      <c r="C58" s="47" t="s">
        <v>118</v>
      </c>
      <c r="D58" s="48"/>
      <c r="E58" s="31">
        <v>3986000</v>
      </c>
      <c r="F58" s="31">
        <v>3986000</v>
      </c>
      <c r="G58" s="31">
        <v>3986000</v>
      </c>
    </row>
    <row r="59" spans="1:7" ht="23.25" customHeight="1" x14ac:dyDescent="0.25">
      <c r="A59" s="124" t="s">
        <v>15</v>
      </c>
      <c r="B59" s="125"/>
      <c r="C59" s="47" t="s">
        <v>118</v>
      </c>
      <c r="D59" s="47" t="s">
        <v>300</v>
      </c>
      <c r="E59" s="31">
        <v>3986000</v>
      </c>
      <c r="F59" s="31">
        <v>3986000</v>
      </c>
      <c r="G59" s="31">
        <v>3986000</v>
      </c>
    </row>
    <row r="60" spans="1:7" ht="45.75" customHeight="1" x14ac:dyDescent="0.25">
      <c r="A60" s="124" t="s">
        <v>312</v>
      </c>
      <c r="B60" s="125"/>
      <c r="C60" s="47" t="s">
        <v>118</v>
      </c>
      <c r="D60" s="47" t="s">
        <v>313</v>
      </c>
      <c r="E60" s="31">
        <v>3986000</v>
      </c>
      <c r="F60" s="31">
        <v>3986000</v>
      </c>
      <c r="G60" s="31">
        <v>3986000</v>
      </c>
    </row>
    <row r="61" spans="1:7" ht="45.75" customHeight="1" x14ac:dyDescent="0.25">
      <c r="A61" s="124" t="s">
        <v>119</v>
      </c>
      <c r="B61" s="125"/>
      <c r="C61" s="47" t="s">
        <v>120</v>
      </c>
      <c r="D61" s="48"/>
      <c r="E61" s="31">
        <v>15936000</v>
      </c>
      <c r="F61" s="31">
        <v>15936000</v>
      </c>
      <c r="G61" s="31">
        <v>15936000</v>
      </c>
    </row>
    <row r="62" spans="1:7" ht="45.75" customHeight="1" x14ac:dyDescent="0.25">
      <c r="A62" s="124" t="s">
        <v>4</v>
      </c>
      <c r="B62" s="125"/>
      <c r="C62" s="47" t="s">
        <v>120</v>
      </c>
      <c r="D62" s="47" t="s">
        <v>314</v>
      </c>
      <c r="E62" s="31">
        <v>780000</v>
      </c>
      <c r="F62" s="31">
        <v>780000</v>
      </c>
      <c r="G62" s="31">
        <v>780000</v>
      </c>
    </row>
    <row r="63" spans="1:7" ht="15" customHeight="1" x14ac:dyDescent="0.25">
      <c r="A63" s="124" t="s">
        <v>315</v>
      </c>
      <c r="B63" s="125"/>
      <c r="C63" s="47" t="s">
        <v>120</v>
      </c>
      <c r="D63" s="47" t="s">
        <v>316</v>
      </c>
      <c r="E63" s="31">
        <v>780000</v>
      </c>
      <c r="F63" s="31">
        <v>780000</v>
      </c>
      <c r="G63" s="31">
        <v>780000</v>
      </c>
    </row>
    <row r="64" spans="1:7" ht="23.25" customHeight="1" x14ac:dyDescent="0.25">
      <c r="A64" s="124" t="s">
        <v>304</v>
      </c>
      <c r="B64" s="125"/>
      <c r="C64" s="47" t="s">
        <v>120</v>
      </c>
      <c r="D64" s="47" t="s">
        <v>305</v>
      </c>
      <c r="E64" s="31">
        <v>150000</v>
      </c>
      <c r="F64" s="31">
        <v>150000</v>
      </c>
      <c r="G64" s="31">
        <v>150000</v>
      </c>
    </row>
    <row r="65" spans="1:7" ht="23.25" customHeight="1" x14ac:dyDescent="0.25">
      <c r="A65" s="124" t="s">
        <v>306</v>
      </c>
      <c r="B65" s="125"/>
      <c r="C65" s="47" t="s">
        <v>120</v>
      </c>
      <c r="D65" s="47" t="s">
        <v>307</v>
      </c>
      <c r="E65" s="31">
        <v>150000</v>
      </c>
      <c r="F65" s="31">
        <v>150000</v>
      </c>
      <c r="G65" s="31">
        <v>150000</v>
      </c>
    </row>
    <row r="66" spans="1:7" ht="15" customHeight="1" x14ac:dyDescent="0.25">
      <c r="A66" s="124" t="s">
        <v>294</v>
      </c>
      <c r="B66" s="125"/>
      <c r="C66" s="47" t="s">
        <v>120</v>
      </c>
      <c r="D66" s="47" t="s">
        <v>295</v>
      </c>
      <c r="E66" s="31">
        <v>15006000</v>
      </c>
      <c r="F66" s="31">
        <v>15006000</v>
      </c>
      <c r="G66" s="31">
        <v>15006000</v>
      </c>
    </row>
    <row r="67" spans="1:7" ht="23.25" customHeight="1" x14ac:dyDescent="0.25">
      <c r="A67" s="124" t="s">
        <v>296</v>
      </c>
      <c r="B67" s="125"/>
      <c r="C67" s="47" t="s">
        <v>120</v>
      </c>
      <c r="D67" s="47" t="s">
        <v>297</v>
      </c>
      <c r="E67" s="31">
        <v>15006000</v>
      </c>
      <c r="F67" s="31">
        <v>15006000</v>
      </c>
      <c r="G67" s="31">
        <v>15006000</v>
      </c>
    </row>
    <row r="68" spans="1:7" ht="34.5" customHeight="1" x14ac:dyDescent="0.25">
      <c r="A68" s="124" t="s">
        <v>121</v>
      </c>
      <c r="B68" s="125"/>
      <c r="C68" s="47" t="s">
        <v>122</v>
      </c>
      <c r="D68" s="48"/>
      <c r="E68" s="31">
        <v>1500000</v>
      </c>
      <c r="F68" s="31">
        <v>1500000</v>
      </c>
      <c r="G68" s="31">
        <v>1500000</v>
      </c>
    </row>
    <row r="69" spans="1:7" ht="23.25" customHeight="1" x14ac:dyDescent="0.25">
      <c r="A69" s="124" t="s">
        <v>15</v>
      </c>
      <c r="B69" s="125"/>
      <c r="C69" s="47" t="s">
        <v>122</v>
      </c>
      <c r="D69" s="47" t="s">
        <v>300</v>
      </c>
      <c r="E69" s="31">
        <v>1500000</v>
      </c>
      <c r="F69" s="31">
        <v>1500000</v>
      </c>
      <c r="G69" s="31">
        <v>1500000</v>
      </c>
    </row>
    <row r="70" spans="1:7" ht="15" customHeight="1" x14ac:dyDescent="0.25">
      <c r="A70" s="124" t="s">
        <v>16</v>
      </c>
      <c r="B70" s="125"/>
      <c r="C70" s="47" t="s">
        <v>122</v>
      </c>
      <c r="D70" s="47" t="s">
        <v>301</v>
      </c>
      <c r="E70" s="31">
        <v>1500000</v>
      </c>
      <c r="F70" s="31">
        <v>1500000</v>
      </c>
      <c r="G70" s="31">
        <v>1500000</v>
      </c>
    </row>
    <row r="71" spans="1:7" ht="203.25" customHeight="1" x14ac:dyDescent="0.25">
      <c r="A71" s="124" t="s">
        <v>127</v>
      </c>
      <c r="B71" s="125"/>
      <c r="C71" s="47" t="s">
        <v>128</v>
      </c>
      <c r="D71" s="48"/>
      <c r="E71" s="31">
        <v>24450000</v>
      </c>
      <c r="F71" s="31">
        <v>21327000</v>
      </c>
      <c r="G71" s="31">
        <v>21327000</v>
      </c>
    </row>
    <row r="72" spans="1:7" ht="23.25" customHeight="1" x14ac:dyDescent="0.25">
      <c r="A72" s="124" t="s">
        <v>15</v>
      </c>
      <c r="B72" s="125"/>
      <c r="C72" s="47" t="s">
        <v>128</v>
      </c>
      <c r="D72" s="47" t="s">
        <v>300</v>
      </c>
      <c r="E72" s="31">
        <v>24450000</v>
      </c>
      <c r="F72" s="31">
        <v>21327000</v>
      </c>
      <c r="G72" s="31">
        <v>21327000</v>
      </c>
    </row>
    <row r="73" spans="1:7" ht="15" customHeight="1" x14ac:dyDescent="0.25">
      <c r="A73" s="124" t="s">
        <v>16</v>
      </c>
      <c r="B73" s="125"/>
      <c r="C73" s="47" t="s">
        <v>128</v>
      </c>
      <c r="D73" s="47" t="s">
        <v>301</v>
      </c>
      <c r="E73" s="31">
        <v>24450000</v>
      </c>
      <c r="F73" s="31">
        <v>21327000</v>
      </c>
      <c r="G73" s="31">
        <v>21327000</v>
      </c>
    </row>
    <row r="74" spans="1:7" ht="57" customHeight="1" x14ac:dyDescent="0.25">
      <c r="A74" s="124" t="s">
        <v>129</v>
      </c>
      <c r="B74" s="125"/>
      <c r="C74" s="47" t="s">
        <v>130</v>
      </c>
      <c r="D74" s="48"/>
      <c r="E74" s="31">
        <v>94961335.150000006</v>
      </c>
      <c r="F74" s="31">
        <v>94548344.439999998</v>
      </c>
      <c r="G74" s="31">
        <v>94054181.390000001</v>
      </c>
    </row>
    <row r="75" spans="1:7" ht="34.5" customHeight="1" x14ac:dyDescent="0.25">
      <c r="A75" s="124" t="s">
        <v>131</v>
      </c>
      <c r="B75" s="125"/>
      <c r="C75" s="47" t="s">
        <v>132</v>
      </c>
      <c r="D75" s="48"/>
      <c r="E75" s="31">
        <v>5000</v>
      </c>
      <c r="F75" s="31">
        <v>5000</v>
      </c>
      <c r="G75" s="31">
        <v>5000</v>
      </c>
    </row>
    <row r="76" spans="1:7" ht="23.25" customHeight="1" x14ac:dyDescent="0.25">
      <c r="A76" s="124" t="s">
        <v>15</v>
      </c>
      <c r="B76" s="125"/>
      <c r="C76" s="47" t="s">
        <v>132</v>
      </c>
      <c r="D76" s="47" t="s">
        <v>300</v>
      </c>
      <c r="E76" s="31">
        <v>5000</v>
      </c>
      <c r="F76" s="31">
        <v>5000</v>
      </c>
      <c r="G76" s="31">
        <v>5000</v>
      </c>
    </row>
    <row r="77" spans="1:7" ht="15" customHeight="1" x14ac:dyDescent="0.25">
      <c r="A77" s="124" t="s">
        <v>16</v>
      </c>
      <c r="B77" s="125"/>
      <c r="C77" s="47" t="s">
        <v>132</v>
      </c>
      <c r="D77" s="47" t="s">
        <v>301</v>
      </c>
      <c r="E77" s="31">
        <v>5000</v>
      </c>
      <c r="F77" s="31">
        <v>5000</v>
      </c>
      <c r="G77" s="31">
        <v>5000</v>
      </c>
    </row>
    <row r="78" spans="1:7" ht="57" customHeight="1" x14ac:dyDescent="0.25">
      <c r="A78" s="124" t="s">
        <v>133</v>
      </c>
      <c r="B78" s="125"/>
      <c r="C78" s="47" t="s">
        <v>134</v>
      </c>
      <c r="D78" s="48"/>
      <c r="E78" s="31">
        <v>22124039.870000001</v>
      </c>
      <c r="F78" s="31">
        <v>47259000</v>
      </c>
      <c r="G78" s="31">
        <v>47259000</v>
      </c>
    </row>
    <row r="79" spans="1:7" ht="23.25" customHeight="1" x14ac:dyDescent="0.25">
      <c r="A79" s="124" t="s">
        <v>304</v>
      </c>
      <c r="B79" s="125"/>
      <c r="C79" s="47" t="s">
        <v>134</v>
      </c>
      <c r="D79" s="47" t="s">
        <v>305</v>
      </c>
      <c r="E79" s="31">
        <v>19035022</v>
      </c>
      <c r="F79" s="31">
        <v>47259000</v>
      </c>
      <c r="G79" s="31">
        <v>47259000</v>
      </c>
    </row>
    <row r="80" spans="1:7" ht="23.25" customHeight="1" x14ac:dyDescent="0.25">
      <c r="A80" s="124" t="s">
        <v>306</v>
      </c>
      <c r="B80" s="125"/>
      <c r="C80" s="47" t="s">
        <v>134</v>
      </c>
      <c r="D80" s="47" t="s">
        <v>307</v>
      </c>
      <c r="E80" s="31">
        <v>19035022</v>
      </c>
      <c r="F80" s="31">
        <v>47259000</v>
      </c>
      <c r="G80" s="31">
        <v>47259000</v>
      </c>
    </row>
    <row r="81" spans="1:7" ht="23.25" customHeight="1" x14ac:dyDescent="0.25">
      <c r="A81" s="124" t="s">
        <v>15</v>
      </c>
      <c r="B81" s="125"/>
      <c r="C81" s="47" t="s">
        <v>134</v>
      </c>
      <c r="D81" s="47" t="s">
        <v>300</v>
      </c>
      <c r="E81" s="31">
        <v>3089017.87</v>
      </c>
      <c r="F81" s="31">
        <v>0</v>
      </c>
      <c r="G81" s="31">
        <v>0</v>
      </c>
    </row>
    <row r="82" spans="1:7" ht="15" customHeight="1" x14ac:dyDescent="0.25">
      <c r="A82" s="124" t="s">
        <v>16</v>
      </c>
      <c r="B82" s="125"/>
      <c r="C82" s="47" t="s">
        <v>134</v>
      </c>
      <c r="D82" s="47" t="s">
        <v>301</v>
      </c>
      <c r="E82" s="31">
        <v>3089017.87</v>
      </c>
      <c r="F82" s="31">
        <v>0</v>
      </c>
      <c r="G82" s="31">
        <v>0</v>
      </c>
    </row>
    <row r="83" spans="1:7" ht="34.5" customHeight="1" x14ac:dyDescent="0.25">
      <c r="A83" s="124" t="s">
        <v>135</v>
      </c>
      <c r="B83" s="125"/>
      <c r="C83" s="47" t="s">
        <v>136</v>
      </c>
      <c r="D83" s="48"/>
      <c r="E83" s="31">
        <v>41544295.280000001</v>
      </c>
      <c r="F83" s="31">
        <v>44006344.439999998</v>
      </c>
      <c r="G83" s="31">
        <v>43512181.390000001</v>
      </c>
    </row>
    <row r="84" spans="1:7" ht="23.25" customHeight="1" x14ac:dyDescent="0.25">
      <c r="A84" s="124" t="s">
        <v>304</v>
      </c>
      <c r="B84" s="125"/>
      <c r="C84" s="47" t="s">
        <v>136</v>
      </c>
      <c r="D84" s="47" t="s">
        <v>305</v>
      </c>
      <c r="E84" s="31">
        <v>41544295.280000001</v>
      </c>
      <c r="F84" s="31">
        <v>44006344.439999998</v>
      </c>
      <c r="G84" s="31">
        <v>43512181.390000001</v>
      </c>
    </row>
    <row r="85" spans="1:7" ht="23.25" customHeight="1" x14ac:dyDescent="0.25">
      <c r="A85" s="124" t="s">
        <v>306</v>
      </c>
      <c r="B85" s="125"/>
      <c r="C85" s="47" t="s">
        <v>136</v>
      </c>
      <c r="D85" s="47" t="s">
        <v>307</v>
      </c>
      <c r="E85" s="31">
        <v>41544295.280000001</v>
      </c>
      <c r="F85" s="31">
        <v>44006344.439999998</v>
      </c>
      <c r="G85" s="31">
        <v>43512181.390000001</v>
      </c>
    </row>
    <row r="86" spans="1:7" ht="45.75" customHeight="1" x14ac:dyDescent="0.25">
      <c r="A86" s="124" t="s">
        <v>137</v>
      </c>
      <c r="B86" s="125"/>
      <c r="C86" s="47" t="s">
        <v>138</v>
      </c>
      <c r="D86" s="48"/>
      <c r="E86" s="31">
        <v>26459000</v>
      </c>
      <c r="F86" s="31">
        <v>0</v>
      </c>
      <c r="G86" s="31">
        <v>0</v>
      </c>
    </row>
    <row r="87" spans="1:7" ht="23.25" customHeight="1" x14ac:dyDescent="0.25">
      <c r="A87" s="124" t="s">
        <v>304</v>
      </c>
      <c r="B87" s="125"/>
      <c r="C87" s="47" t="s">
        <v>138</v>
      </c>
      <c r="D87" s="47" t="s">
        <v>305</v>
      </c>
      <c r="E87" s="31">
        <v>26459000</v>
      </c>
      <c r="F87" s="31">
        <v>0</v>
      </c>
      <c r="G87" s="31">
        <v>0</v>
      </c>
    </row>
    <row r="88" spans="1:7" ht="23.25" customHeight="1" x14ac:dyDescent="0.25">
      <c r="A88" s="124" t="s">
        <v>306</v>
      </c>
      <c r="B88" s="125"/>
      <c r="C88" s="47" t="s">
        <v>138</v>
      </c>
      <c r="D88" s="47" t="s">
        <v>307</v>
      </c>
      <c r="E88" s="31">
        <v>26459000</v>
      </c>
      <c r="F88" s="31">
        <v>0</v>
      </c>
      <c r="G88" s="31">
        <v>0</v>
      </c>
    </row>
    <row r="89" spans="1:7" ht="34.5" customHeight="1" x14ac:dyDescent="0.25">
      <c r="A89" s="124" t="s">
        <v>139</v>
      </c>
      <c r="B89" s="125"/>
      <c r="C89" s="47" t="s">
        <v>140</v>
      </c>
      <c r="D89" s="48"/>
      <c r="E89" s="31">
        <v>3278000</v>
      </c>
      <c r="F89" s="31">
        <v>3278000</v>
      </c>
      <c r="G89" s="31">
        <v>3278000</v>
      </c>
    </row>
    <row r="90" spans="1:7" ht="23.25" customHeight="1" x14ac:dyDescent="0.25">
      <c r="A90" s="124" t="s">
        <v>15</v>
      </c>
      <c r="B90" s="125"/>
      <c r="C90" s="47" t="s">
        <v>140</v>
      </c>
      <c r="D90" s="47" t="s">
        <v>300</v>
      </c>
      <c r="E90" s="31">
        <v>3278000</v>
      </c>
      <c r="F90" s="31">
        <v>3278000</v>
      </c>
      <c r="G90" s="31">
        <v>3278000</v>
      </c>
    </row>
    <row r="91" spans="1:7" ht="15" customHeight="1" x14ac:dyDescent="0.25">
      <c r="A91" s="124" t="s">
        <v>16</v>
      </c>
      <c r="B91" s="125"/>
      <c r="C91" s="47" t="s">
        <v>140</v>
      </c>
      <c r="D91" s="47" t="s">
        <v>301</v>
      </c>
      <c r="E91" s="31">
        <v>3278000</v>
      </c>
      <c r="F91" s="31">
        <v>3278000</v>
      </c>
      <c r="G91" s="31">
        <v>3278000</v>
      </c>
    </row>
    <row r="92" spans="1:7" ht="57" customHeight="1" x14ac:dyDescent="0.25">
      <c r="A92" s="124" t="s">
        <v>143</v>
      </c>
      <c r="B92" s="125"/>
      <c r="C92" s="47" t="s">
        <v>144</v>
      </c>
      <c r="D92" s="48"/>
      <c r="E92" s="31">
        <v>1551000</v>
      </c>
      <c r="F92" s="31">
        <v>0</v>
      </c>
      <c r="G92" s="31">
        <v>0</v>
      </c>
    </row>
    <row r="93" spans="1:7" ht="23.25" customHeight="1" x14ac:dyDescent="0.25">
      <c r="A93" s="124" t="s">
        <v>15</v>
      </c>
      <c r="B93" s="125"/>
      <c r="C93" s="47" t="s">
        <v>144</v>
      </c>
      <c r="D93" s="47" t="s">
        <v>300</v>
      </c>
      <c r="E93" s="31">
        <v>1551000</v>
      </c>
      <c r="F93" s="31">
        <v>0</v>
      </c>
      <c r="G93" s="31">
        <v>0</v>
      </c>
    </row>
    <row r="94" spans="1:7" ht="15" customHeight="1" x14ac:dyDescent="0.25">
      <c r="A94" s="124" t="s">
        <v>16</v>
      </c>
      <c r="B94" s="125"/>
      <c r="C94" s="47" t="s">
        <v>144</v>
      </c>
      <c r="D94" s="47" t="s">
        <v>301</v>
      </c>
      <c r="E94" s="31">
        <v>1551000</v>
      </c>
      <c r="F94" s="31">
        <v>0</v>
      </c>
      <c r="G94" s="31">
        <v>0</v>
      </c>
    </row>
    <row r="95" spans="1:7" ht="57" customHeight="1" x14ac:dyDescent="0.25">
      <c r="A95" s="124" t="s">
        <v>151</v>
      </c>
      <c r="B95" s="125"/>
      <c r="C95" s="47" t="s">
        <v>152</v>
      </c>
      <c r="D95" s="48"/>
      <c r="E95" s="31">
        <v>7212982.1299999999</v>
      </c>
      <c r="F95" s="31">
        <v>7805000</v>
      </c>
      <c r="G95" s="31">
        <v>7805000</v>
      </c>
    </row>
    <row r="96" spans="1:7" ht="45.75" customHeight="1" x14ac:dyDescent="0.25">
      <c r="A96" s="124" t="s">
        <v>109</v>
      </c>
      <c r="B96" s="125"/>
      <c r="C96" s="47" t="s">
        <v>153</v>
      </c>
      <c r="D96" s="48"/>
      <c r="E96" s="31">
        <v>1910982.13</v>
      </c>
      <c r="F96" s="31">
        <v>3000000</v>
      </c>
      <c r="G96" s="31">
        <v>3000000</v>
      </c>
    </row>
    <row r="97" spans="1:7" ht="23.25" customHeight="1" x14ac:dyDescent="0.25">
      <c r="A97" s="124" t="s">
        <v>15</v>
      </c>
      <c r="B97" s="125"/>
      <c r="C97" s="47" t="s">
        <v>153</v>
      </c>
      <c r="D97" s="47" t="s">
        <v>300</v>
      </c>
      <c r="E97" s="31">
        <v>1910982.13</v>
      </c>
      <c r="F97" s="31">
        <v>3000000</v>
      </c>
      <c r="G97" s="31">
        <v>3000000</v>
      </c>
    </row>
    <row r="98" spans="1:7" ht="15" customHeight="1" x14ac:dyDescent="0.25">
      <c r="A98" s="124" t="s">
        <v>16</v>
      </c>
      <c r="B98" s="125"/>
      <c r="C98" s="47" t="s">
        <v>153</v>
      </c>
      <c r="D98" s="47" t="s">
        <v>301</v>
      </c>
      <c r="E98" s="31">
        <v>1910982.13</v>
      </c>
      <c r="F98" s="31">
        <v>3000000</v>
      </c>
      <c r="G98" s="31">
        <v>3000000</v>
      </c>
    </row>
    <row r="99" spans="1:7" ht="68.25" customHeight="1" x14ac:dyDescent="0.25">
      <c r="A99" s="124" t="s">
        <v>154</v>
      </c>
      <c r="B99" s="125"/>
      <c r="C99" s="47" t="s">
        <v>155</v>
      </c>
      <c r="D99" s="48"/>
      <c r="E99" s="31">
        <v>5302000</v>
      </c>
      <c r="F99" s="31">
        <v>4805000</v>
      </c>
      <c r="G99" s="31">
        <v>4805000</v>
      </c>
    </row>
    <row r="100" spans="1:7" ht="23.25" customHeight="1" x14ac:dyDescent="0.25">
      <c r="A100" s="124" t="s">
        <v>304</v>
      </c>
      <c r="B100" s="125"/>
      <c r="C100" s="47" t="s">
        <v>155</v>
      </c>
      <c r="D100" s="47" t="s">
        <v>305</v>
      </c>
      <c r="E100" s="31">
        <v>497000</v>
      </c>
      <c r="F100" s="31">
        <v>0</v>
      </c>
      <c r="G100" s="31">
        <v>0</v>
      </c>
    </row>
    <row r="101" spans="1:7" ht="23.25" customHeight="1" x14ac:dyDescent="0.25">
      <c r="A101" s="124" t="s">
        <v>306</v>
      </c>
      <c r="B101" s="125"/>
      <c r="C101" s="47" t="s">
        <v>155</v>
      </c>
      <c r="D101" s="47" t="s">
        <v>307</v>
      </c>
      <c r="E101" s="31">
        <v>497000</v>
      </c>
      <c r="F101" s="31">
        <v>0</v>
      </c>
      <c r="G101" s="31">
        <v>0</v>
      </c>
    </row>
    <row r="102" spans="1:7" ht="23.25" customHeight="1" x14ac:dyDescent="0.25">
      <c r="A102" s="124" t="s">
        <v>15</v>
      </c>
      <c r="B102" s="125"/>
      <c r="C102" s="47" t="s">
        <v>155</v>
      </c>
      <c r="D102" s="47" t="s">
        <v>300</v>
      </c>
      <c r="E102" s="31">
        <v>4805000</v>
      </c>
      <c r="F102" s="31">
        <v>4805000</v>
      </c>
      <c r="G102" s="31">
        <v>4805000</v>
      </c>
    </row>
    <row r="103" spans="1:7" ht="15" customHeight="1" x14ac:dyDescent="0.25">
      <c r="A103" s="124" t="s">
        <v>16</v>
      </c>
      <c r="B103" s="125"/>
      <c r="C103" s="47" t="s">
        <v>155</v>
      </c>
      <c r="D103" s="47" t="s">
        <v>301</v>
      </c>
      <c r="E103" s="31">
        <v>4805000</v>
      </c>
      <c r="F103" s="31">
        <v>4805000</v>
      </c>
      <c r="G103" s="31">
        <v>4805000</v>
      </c>
    </row>
    <row r="104" spans="1:7" ht="23.25" customHeight="1" x14ac:dyDescent="0.25">
      <c r="A104" s="124" t="s">
        <v>160</v>
      </c>
      <c r="B104" s="125"/>
      <c r="C104" s="47" t="s">
        <v>161</v>
      </c>
      <c r="D104" s="48"/>
      <c r="E104" s="31">
        <v>837600</v>
      </c>
      <c r="F104" s="31">
        <v>837600</v>
      </c>
      <c r="G104" s="31">
        <v>1012600</v>
      </c>
    </row>
    <row r="105" spans="1:7" ht="180.75" customHeight="1" x14ac:dyDescent="0.25">
      <c r="A105" s="124" t="s">
        <v>162</v>
      </c>
      <c r="B105" s="125"/>
      <c r="C105" s="47" t="s">
        <v>163</v>
      </c>
      <c r="D105" s="48"/>
      <c r="E105" s="31">
        <v>837600</v>
      </c>
      <c r="F105" s="31">
        <v>837600</v>
      </c>
      <c r="G105" s="31">
        <v>1012600</v>
      </c>
    </row>
    <row r="106" spans="1:7" ht="23.25" customHeight="1" x14ac:dyDescent="0.25">
      <c r="A106" s="124" t="s">
        <v>15</v>
      </c>
      <c r="B106" s="125"/>
      <c r="C106" s="47" t="s">
        <v>163</v>
      </c>
      <c r="D106" s="47" t="s">
        <v>300</v>
      </c>
      <c r="E106" s="31">
        <v>837600</v>
      </c>
      <c r="F106" s="31">
        <v>837600</v>
      </c>
      <c r="G106" s="31">
        <v>1012600</v>
      </c>
    </row>
    <row r="107" spans="1:7" ht="15" customHeight="1" x14ac:dyDescent="0.25">
      <c r="A107" s="124" t="s">
        <v>16</v>
      </c>
      <c r="B107" s="125"/>
      <c r="C107" s="47" t="s">
        <v>163</v>
      </c>
      <c r="D107" s="47" t="s">
        <v>301</v>
      </c>
      <c r="E107" s="31">
        <v>837600</v>
      </c>
      <c r="F107" s="31">
        <v>837600</v>
      </c>
      <c r="G107" s="31">
        <v>1012600</v>
      </c>
    </row>
    <row r="108" spans="1:7" ht="23.25" customHeight="1" x14ac:dyDescent="0.25">
      <c r="A108" s="124" t="s">
        <v>164</v>
      </c>
      <c r="B108" s="125"/>
      <c r="C108" s="47" t="s">
        <v>165</v>
      </c>
      <c r="D108" s="47"/>
      <c r="E108" s="31">
        <v>36181718.32</v>
      </c>
      <c r="F108" s="31">
        <v>34231670</v>
      </c>
      <c r="G108" s="31">
        <v>34206760</v>
      </c>
    </row>
    <row r="109" spans="1:7" ht="45.75" customHeight="1" x14ac:dyDescent="0.25">
      <c r="A109" s="124" t="s">
        <v>317</v>
      </c>
      <c r="B109" s="125"/>
      <c r="C109" s="47" t="s">
        <v>318</v>
      </c>
      <c r="D109" s="48"/>
      <c r="E109" s="31">
        <v>1300000</v>
      </c>
      <c r="F109" s="31">
        <v>1300000</v>
      </c>
      <c r="G109" s="31">
        <v>1300000</v>
      </c>
    </row>
    <row r="110" spans="1:7" ht="15" customHeight="1" x14ac:dyDescent="0.25">
      <c r="A110" s="124" t="s">
        <v>319</v>
      </c>
      <c r="B110" s="125"/>
      <c r="C110" s="47" t="s">
        <v>320</v>
      </c>
      <c r="D110" s="48"/>
      <c r="E110" s="31">
        <v>1300000</v>
      </c>
      <c r="F110" s="31">
        <v>1300000</v>
      </c>
      <c r="G110" s="31">
        <v>1300000</v>
      </c>
    </row>
    <row r="111" spans="1:7" ht="15" customHeight="1" x14ac:dyDescent="0.25">
      <c r="A111" s="124" t="s">
        <v>294</v>
      </c>
      <c r="B111" s="125"/>
      <c r="C111" s="47" t="s">
        <v>320</v>
      </c>
      <c r="D111" s="47" t="s">
        <v>295</v>
      </c>
      <c r="E111" s="31">
        <v>1300000</v>
      </c>
      <c r="F111" s="31">
        <v>1300000</v>
      </c>
      <c r="G111" s="31">
        <v>1300000</v>
      </c>
    </row>
    <row r="112" spans="1:7" ht="15" customHeight="1" x14ac:dyDescent="0.25">
      <c r="A112" s="124" t="s">
        <v>321</v>
      </c>
      <c r="B112" s="125"/>
      <c r="C112" s="47" t="s">
        <v>320</v>
      </c>
      <c r="D112" s="47" t="s">
        <v>322</v>
      </c>
      <c r="E112" s="31">
        <v>1300000</v>
      </c>
      <c r="F112" s="31">
        <v>1300000</v>
      </c>
      <c r="G112" s="31">
        <v>1300000</v>
      </c>
    </row>
    <row r="113" spans="1:7" ht="23.25" customHeight="1" x14ac:dyDescent="0.25">
      <c r="A113" s="124" t="s">
        <v>166</v>
      </c>
      <c r="B113" s="125"/>
      <c r="C113" s="47" t="s">
        <v>167</v>
      </c>
      <c r="D113" s="48"/>
      <c r="E113" s="31">
        <v>19744030.32</v>
      </c>
      <c r="F113" s="31">
        <v>19548490</v>
      </c>
      <c r="G113" s="31">
        <v>19548490</v>
      </c>
    </row>
    <row r="114" spans="1:7" ht="34.5" customHeight="1" x14ac:dyDescent="0.25">
      <c r="A114" s="124" t="s">
        <v>168</v>
      </c>
      <c r="B114" s="125"/>
      <c r="C114" s="47" t="s">
        <v>169</v>
      </c>
      <c r="D114" s="48"/>
      <c r="E114" s="31">
        <v>19744030.32</v>
      </c>
      <c r="F114" s="31">
        <v>19548490</v>
      </c>
      <c r="G114" s="31">
        <v>19548490</v>
      </c>
    </row>
    <row r="115" spans="1:7" ht="23.25" customHeight="1" x14ac:dyDescent="0.25">
      <c r="A115" s="124" t="s">
        <v>15</v>
      </c>
      <c r="B115" s="125"/>
      <c r="C115" s="47" t="s">
        <v>169</v>
      </c>
      <c r="D115" s="47" t="s">
        <v>300</v>
      </c>
      <c r="E115" s="31">
        <v>19744030.32</v>
      </c>
      <c r="F115" s="31">
        <v>19548490</v>
      </c>
      <c r="G115" s="31">
        <v>19548490</v>
      </c>
    </row>
    <row r="116" spans="1:7" ht="15" customHeight="1" x14ac:dyDescent="0.25">
      <c r="A116" s="124" t="s">
        <v>16</v>
      </c>
      <c r="B116" s="125"/>
      <c r="C116" s="47" t="s">
        <v>169</v>
      </c>
      <c r="D116" s="47" t="s">
        <v>301</v>
      </c>
      <c r="E116" s="31">
        <v>19744030.32</v>
      </c>
      <c r="F116" s="31">
        <v>19548490</v>
      </c>
      <c r="G116" s="31">
        <v>19548490</v>
      </c>
    </row>
    <row r="117" spans="1:7" ht="23.25" customHeight="1" x14ac:dyDescent="0.25">
      <c r="A117" s="124" t="s">
        <v>171</v>
      </c>
      <c r="B117" s="125"/>
      <c r="C117" s="47" t="s">
        <v>172</v>
      </c>
      <c r="D117" s="48"/>
      <c r="E117" s="31">
        <v>229000</v>
      </c>
      <c r="F117" s="31">
        <v>0</v>
      </c>
      <c r="G117" s="31">
        <v>0</v>
      </c>
    </row>
    <row r="118" spans="1:7" ht="45.75" customHeight="1" x14ac:dyDescent="0.25">
      <c r="A118" s="124" t="s">
        <v>173</v>
      </c>
      <c r="B118" s="125"/>
      <c r="C118" s="47" t="s">
        <v>174</v>
      </c>
      <c r="D118" s="48"/>
      <c r="E118" s="31">
        <v>229000</v>
      </c>
      <c r="F118" s="31">
        <v>0</v>
      </c>
      <c r="G118" s="31">
        <v>0</v>
      </c>
    </row>
    <row r="119" spans="1:7" ht="23.25" customHeight="1" x14ac:dyDescent="0.25">
      <c r="A119" s="124" t="s">
        <v>15</v>
      </c>
      <c r="B119" s="125"/>
      <c r="C119" s="47" t="s">
        <v>174</v>
      </c>
      <c r="D119" s="47" t="s">
        <v>300</v>
      </c>
      <c r="E119" s="31">
        <v>229000</v>
      </c>
      <c r="F119" s="31">
        <v>0</v>
      </c>
      <c r="G119" s="31">
        <v>0</v>
      </c>
    </row>
    <row r="120" spans="1:7" ht="15" customHeight="1" x14ac:dyDescent="0.25">
      <c r="A120" s="124" t="s">
        <v>16</v>
      </c>
      <c r="B120" s="125"/>
      <c r="C120" s="47" t="s">
        <v>174</v>
      </c>
      <c r="D120" s="47" t="s">
        <v>301</v>
      </c>
      <c r="E120" s="31">
        <v>229000</v>
      </c>
      <c r="F120" s="31">
        <v>0</v>
      </c>
      <c r="G120" s="31">
        <v>0</v>
      </c>
    </row>
    <row r="121" spans="1:7" ht="34.5" customHeight="1" x14ac:dyDescent="0.25">
      <c r="A121" s="124" t="s">
        <v>175</v>
      </c>
      <c r="B121" s="125"/>
      <c r="C121" s="47" t="s">
        <v>176</v>
      </c>
      <c r="D121" s="48"/>
      <c r="E121" s="31">
        <v>12902759.68</v>
      </c>
      <c r="F121" s="31">
        <v>13383180</v>
      </c>
      <c r="G121" s="31">
        <v>13358270</v>
      </c>
    </row>
    <row r="122" spans="1:7" ht="34.5" customHeight="1" x14ac:dyDescent="0.25">
      <c r="A122" s="124" t="s">
        <v>177</v>
      </c>
      <c r="B122" s="125"/>
      <c r="C122" s="47" t="s">
        <v>178</v>
      </c>
      <c r="D122" s="48"/>
      <c r="E122" s="31">
        <v>12902759.68</v>
      </c>
      <c r="F122" s="31">
        <v>13383180</v>
      </c>
      <c r="G122" s="31">
        <v>13358270</v>
      </c>
    </row>
    <row r="123" spans="1:7" ht="23.25" customHeight="1" x14ac:dyDescent="0.25">
      <c r="A123" s="124" t="s">
        <v>15</v>
      </c>
      <c r="B123" s="125"/>
      <c r="C123" s="47" t="s">
        <v>178</v>
      </c>
      <c r="D123" s="47" t="s">
        <v>300</v>
      </c>
      <c r="E123" s="31">
        <v>12591559.68</v>
      </c>
      <c r="F123" s="31">
        <v>13071980</v>
      </c>
      <c r="G123" s="31">
        <v>13047070</v>
      </c>
    </row>
    <row r="124" spans="1:7" ht="15" customHeight="1" x14ac:dyDescent="0.25">
      <c r="A124" s="124" t="s">
        <v>16</v>
      </c>
      <c r="B124" s="125"/>
      <c r="C124" s="47" t="s">
        <v>178</v>
      </c>
      <c r="D124" s="47" t="s">
        <v>301</v>
      </c>
      <c r="E124" s="31">
        <v>11971559.68</v>
      </c>
      <c r="F124" s="31">
        <v>12451980</v>
      </c>
      <c r="G124" s="31">
        <v>12427070</v>
      </c>
    </row>
    <row r="125" spans="1:7" ht="15" customHeight="1" x14ac:dyDescent="0.25">
      <c r="A125" s="124" t="s">
        <v>323</v>
      </c>
      <c r="B125" s="125"/>
      <c r="C125" s="47" t="s">
        <v>178</v>
      </c>
      <c r="D125" s="47" t="s">
        <v>324</v>
      </c>
      <c r="E125" s="31">
        <v>310000</v>
      </c>
      <c r="F125" s="31">
        <v>310000</v>
      </c>
      <c r="G125" s="31">
        <v>310000</v>
      </c>
    </row>
    <row r="126" spans="1:7" ht="45.75" customHeight="1" x14ac:dyDescent="0.25">
      <c r="A126" s="124" t="s">
        <v>312</v>
      </c>
      <c r="B126" s="125"/>
      <c r="C126" s="47" t="s">
        <v>178</v>
      </c>
      <c r="D126" s="47" t="s">
        <v>313</v>
      </c>
      <c r="E126" s="31">
        <v>310000</v>
      </c>
      <c r="F126" s="31">
        <v>310000</v>
      </c>
      <c r="G126" s="31">
        <v>310000</v>
      </c>
    </row>
    <row r="127" spans="1:7" ht="15" customHeight="1" x14ac:dyDescent="0.25">
      <c r="A127" s="124" t="s">
        <v>325</v>
      </c>
      <c r="B127" s="125"/>
      <c r="C127" s="47" t="s">
        <v>178</v>
      </c>
      <c r="D127" s="47" t="s">
        <v>326</v>
      </c>
      <c r="E127" s="31">
        <v>311200</v>
      </c>
      <c r="F127" s="31">
        <v>311200</v>
      </c>
      <c r="G127" s="31">
        <v>311200</v>
      </c>
    </row>
    <row r="128" spans="1:7" ht="34.5" customHeight="1" x14ac:dyDescent="0.25">
      <c r="A128" s="124" t="s">
        <v>327</v>
      </c>
      <c r="B128" s="125"/>
      <c r="C128" s="47" t="s">
        <v>178</v>
      </c>
      <c r="D128" s="47" t="s">
        <v>328</v>
      </c>
      <c r="E128" s="31">
        <v>311200</v>
      </c>
      <c r="F128" s="31">
        <v>311200</v>
      </c>
      <c r="G128" s="31">
        <v>311200</v>
      </c>
    </row>
    <row r="129" spans="1:7" ht="15" customHeight="1" x14ac:dyDescent="0.25">
      <c r="A129" s="124" t="s">
        <v>183</v>
      </c>
      <c r="B129" s="125"/>
      <c r="C129" s="47" t="s">
        <v>184</v>
      </c>
      <c r="D129" s="48"/>
      <c r="E129" s="31">
        <v>1629220</v>
      </c>
      <c r="F129" s="31">
        <v>0</v>
      </c>
      <c r="G129" s="31">
        <v>0</v>
      </c>
    </row>
    <row r="130" spans="1:7" ht="68.25" customHeight="1" x14ac:dyDescent="0.25">
      <c r="A130" s="124" t="s">
        <v>187</v>
      </c>
      <c r="B130" s="125"/>
      <c r="C130" s="47" t="s">
        <v>188</v>
      </c>
      <c r="D130" s="48"/>
      <c r="E130" s="31">
        <v>1629220</v>
      </c>
      <c r="F130" s="31">
        <v>0</v>
      </c>
      <c r="G130" s="31">
        <v>0</v>
      </c>
    </row>
    <row r="131" spans="1:7" ht="23.25" customHeight="1" x14ac:dyDescent="0.25">
      <c r="A131" s="124" t="s">
        <v>304</v>
      </c>
      <c r="B131" s="125"/>
      <c r="C131" s="47" t="s">
        <v>188</v>
      </c>
      <c r="D131" s="47" t="s">
        <v>305</v>
      </c>
      <c r="E131" s="31">
        <v>1629220</v>
      </c>
      <c r="F131" s="31">
        <v>0</v>
      </c>
      <c r="G131" s="31">
        <v>0</v>
      </c>
    </row>
    <row r="132" spans="1:7" ht="23.25" customHeight="1" x14ac:dyDescent="0.25">
      <c r="A132" s="124" t="s">
        <v>306</v>
      </c>
      <c r="B132" s="125"/>
      <c r="C132" s="47" t="s">
        <v>188</v>
      </c>
      <c r="D132" s="47" t="s">
        <v>307</v>
      </c>
      <c r="E132" s="31">
        <v>1629220</v>
      </c>
      <c r="F132" s="31">
        <v>0</v>
      </c>
      <c r="G132" s="31">
        <v>0</v>
      </c>
    </row>
    <row r="133" spans="1:7" ht="23.25" customHeight="1" x14ac:dyDescent="0.25">
      <c r="A133" s="124" t="s">
        <v>160</v>
      </c>
      <c r="B133" s="125"/>
      <c r="C133" s="47" t="s">
        <v>195</v>
      </c>
      <c r="D133" s="48"/>
      <c r="E133" s="31">
        <v>376708.32</v>
      </c>
      <c r="F133" s="31">
        <v>0</v>
      </c>
      <c r="G133" s="31">
        <v>0</v>
      </c>
    </row>
    <row r="134" spans="1:7" ht="45.75" customHeight="1" x14ac:dyDescent="0.25">
      <c r="A134" s="124" t="s">
        <v>196</v>
      </c>
      <c r="B134" s="125"/>
      <c r="C134" s="47" t="s">
        <v>197</v>
      </c>
      <c r="D134" s="48"/>
      <c r="E134" s="31">
        <v>376708.32</v>
      </c>
      <c r="F134" s="31">
        <v>0</v>
      </c>
      <c r="G134" s="31">
        <v>0</v>
      </c>
    </row>
    <row r="135" spans="1:7" ht="23.25" customHeight="1" x14ac:dyDescent="0.25">
      <c r="A135" s="124" t="s">
        <v>304</v>
      </c>
      <c r="B135" s="125"/>
      <c r="C135" s="47" t="s">
        <v>197</v>
      </c>
      <c r="D135" s="47" t="s">
        <v>305</v>
      </c>
      <c r="E135" s="31">
        <v>376708.32</v>
      </c>
      <c r="F135" s="31">
        <v>0</v>
      </c>
      <c r="G135" s="31">
        <v>0</v>
      </c>
    </row>
    <row r="136" spans="1:7" ht="23.25" customHeight="1" x14ac:dyDescent="0.25">
      <c r="A136" s="124" t="s">
        <v>306</v>
      </c>
      <c r="B136" s="125"/>
      <c r="C136" s="47" t="s">
        <v>197</v>
      </c>
      <c r="D136" s="47" t="s">
        <v>307</v>
      </c>
      <c r="E136" s="31">
        <v>376708.32</v>
      </c>
      <c r="F136" s="31">
        <v>0</v>
      </c>
      <c r="G136" s="31">
        <v>0</v>
      </c>
    </row>
    <row r="137" spans="1:7" ht="15" customHeight="1" x14ac:dyDescent="0.25">
      <c r="A137" s="124" t="s">
        <v>65</v>
      </c>
      <c r="B137" s="125"/>
      <c r="C137" s="47" t="s">
        <v>200</v>
      </c>
      <c r="D137" s="47"/>
      <c r="E137" s="31">
        <v>24005323.399999999</v>
      </c>
      <c r="F137" s="31">
        <v>24845730.120000001</v>
      </c>
      <c r="G137" s="31">
        <v>24850711.120000001</v>
      </c>
    </row>
    <row r="138" spans="1:7" ht="23.25" customHeight="1" x14ac:dyDescent="0.25">
      <c r="A138" s="124" t="s">
        <v>69</v>
      </c>
      <c r="B138" s="125"/>
      <c r="C138" s="47" t="s">
        <v>201</v>
      </c>
      <c r="D138" s="48"/>
      <c r="E138" s="31">
        <v>24005323.399999999</v>
      </c>
      <c r="F138" s="31">
        <v>24845730.120000001</v>
      </c>
      <c r="G138" s="31">
        <v>24850711.120000001</v>
      </c>
    </row>
    <row r="139" spans="1:7" ht="15" customHeight="1" x14ac:dyDescent="0.25">
      <c r="A139" s="124" t="s">
        <v>202</v>
      </c>
      <c r="B139" s="125"/>
      <c r="C139" s="47" t="s">
        <v>203</v>
      </c>
      <c r="D139" s="48"/>
      <c r="E139" s="31">
        <v>23655323.399999999</v>
      </c>
      <c r="F139" s="31">
        <v>24495730.120000001</v>
      </c>
      <c r="G139" s="31">
        <v>24500711.120000001</v>
      </c>
    </row>
    <row r="140" spans="1:7" ht="45.75" customHeight="1" x14ac:dyDescent="0.25">
      <c r="A140" s="124" t="s">
        <v>4</v>
      </c>
      <c r="B140" s="125"/>
      <c r="C140" s="47" t="s">
        <v>203</v>
      </c>
      <c r="D140" s="47" t="s">
        <v>314</v>
      </c>
      <c r="E140" s="31">
        <v>19692589.120000001</v>
      </c>
      <c r="F140" s="31">
        <v>19692589.120000001</v>
      </c>
      <c r="G140" s="31">
        <v>19692589.120000001</v>
      </c>
    </row>
    <row r="141" spans="1:7" ht="23.25" customHeight="1" x14ac:dyDescent="0.25">
      <c r="A141" s="124" t="s">
        <v>329</v>
      </c>
      <c r="B141" s="125"/>
      <c r="C141" s="47" t="s">
        <v>203</v>
      </c>
      <c r="D141" s="47" t="s">
        <v>330</v>
      </c>
      <c r="E141" s="31">
        <v>19692589.120000001</v>
      </c>
      <c r="F141" s="31">
        <v>19692589.120000001</v>
      </c>
      <c r="G141" s="31">
        <v>19692589.120000001</v>
      </c>
    </row>
    <row r="142" spans="1:7" ht="23.25" customHeight="1" x14ac:dyDescent="0.25">
      <c r="A142" s="124" t="s">
        <v>304</v>
      </c>
      <c r="B142" s="125"/>
      <c r="C142" s="47" t="s">
        <v>203</v>
      </c>
      <c r="D142" s="47" t="s">
        <v>305</v>
      </c>
      <c r="E142" s="31">
        <v>3735281.28</v>
      </c>
      <c r="F142" s="31">
        <v>4576188</v>
      </c>
      <c r="G142" s="31">
        <v>4581169</v>
      </c>
    </row>
    <row r="143" spans="1:7" ht="23.25" customHeight="1" x14ac:dyDescent="0.25">
      <c r="A143" s="124" t="s">
        <v>306</v>
      </c>
      <c r="B143" s="125"/>
      <c r="C143" s="47" t="s">
        <v>203</v>
      </c>
      <c r="D143" s="47" t="s">
        <v>307</v>
      </c>
      <c r="E143" s="31">
        <v>3735281.28</v>
      </c>
      <c r="F143" s="31">
        <v>4576188</v>
      </c>
      <c r="G143" s="31">
        <v>4581169</v>
      </c>
    </row>
    <row r="144" spans="1:7" ht="15" customHeight="1" x14ac:dyDescent="0.25">
      <c r="A144" s="124" t="s">
        <v>325</v>
      </c>
      <c r="B144" s="125"/>
      <c r="C144" s="47" t="s">
        <v>203</v>
      </c>
      <c r="D144" s="47" t="s">
        <v>326</v>
      </c>
      <c r="E144" s="31">
        <v>227453</v>
      </c>
      <c r="F144" s="31">
        <v>226953</v>
      </c>
      <c r="G144" s="31">
        <v>226953</v>
      </c>
    </row>
    <row r="145" spans="1:7" ht="15" customHeight="1" x14ac:dyDescent="0.25">
      <c r="A145" s="124" t="s">
        <v>331</v>
      </c>
      <c r="B145" s="125"/>
      <c r="C145" s="47" t="s">
        <v>203</v>
      </c>
      <c r="D145" s="47" t="s">
        <v>332</v>
      </c>
      <c r="E145" s="31">
        <v>227453</v>
      </c>
      <c r="F145" s="31">
        <v>226953</v>
      </c>
      <c r="G145" s="31">
        <v>226953</v>
      </c>
    </row>
    <row r="146" spans="1:7" ht="15" customHeight="1" x14ac:dyDescent="0.25">
      <c r="A146" s="124" t="s">
        <v>207</v>
      </c>
      <c r="B146" s="125"/>
      <c r="C146" s="47" t="s">
        <v>208</v>
      </c>
      <c r="D146" s="48"/>
      <c r="E146" s="31">
        <v>350000</v>
      </c>
      <c r="F146" s="31">
        <v>350000</v>
      </c>
      <c r="G146" s="31">
        <v>350000</v>
      </c>
    </row>
    <row r="147" spans="1:7" ht="23.25" customHeight="1" x14ac:dyDescent="0.25">
      <c r="A147" s="124" t="s">
        <v>304</v>
      </c>
      <c r="B147" s="125"/>
      <c r="C147" s="47" t="s">
        <v>208</v>
      </c>
      <c r="D147" s="47" t="s">
        <v>305</v>
      </c>
      <c r="E147" s="31">
        <v>350000</v>
      </c>
      <c r="F147" s="31">
        <v>350000</v>
      </c>
      <c r="G147" s="31">
        <v>350000</v>
      </c>
    </row>
    <row r="148" spans="1:7" ht="23.25" customHeight="1" x14ac:dyDescent="0.25">
      <c r="A148" s="124" t="s">
        <v>306</v>
      </c>
      <c r="B148" s="125"/>
      <c r="C148" s="47" t="s">
        <v>208</v>
      </c>
      <c r="D148" s="47" t="s">
        <v>307</v>
      </c>
      <c r="E148" s="31">
        <v>350000</v>
      </c>
      <c r="F148" s="31">
        <v>350000</v>
      </c>
      <c r="G148" s="31">
        <v>350000</v>
      </c>
    </row>
    <row r="149" spans="1:7" ht="23.25" customHeight="1" x14ac:dyDescent="0.25">
      <c r="A149" s="122" t="s">
        <v>215</v>
      </c>
      <c r="B149" s="123"/>
      <c r="C149" s="49" t="s">
        <v>216</v>
      </c>
      <c r="D149" s="49"/>
      <c r="E149" s="50">
        <v>18697200</v>
      </c>
      <c r="F149" s="50">
        <v>18530200</v>
      </c>
      <c r="G149" s="50">
        <v>18573200</v>
      </c>
    </row>
    <row r="150" spans="1:7" ht="15" customHeight="1" x14ac:dyDescent="0.25">
      <c r="A150" s="124" t="s">
        <v>217</v>
      </c>
      <c r="B150" s="125"/>
      <c r="C150" s="47" t="s">
        <v>218</v>
      </c>
      <c r="D150" s="47"/>
      <c r="E150" s="31">
        <v>8245200</v>
      </c>
      <c r="F150" s="31">
        <v>8245200</v>
      </c>
      <c r="G150" s="31">
        <v>8245200</v>
      </c>
    </row>
    <row r="151" spans="1:7" ht="34.5" customHeight="1" x14ac:dyDescent="0.25">
      <c r="A151" s="124" t="s">
        <v>225</v>
      </c>
      <c r="B151" s="125"/>
      <c r="C151" s="47" t="s">
        <v>226</v>
      </c>
      <c r="D151" s="48"/>
      <c r="E151" s="31">
        <v>8245200</v>
      </c>
      <c r="F151" s="31">
        <v>8245200</v>
      </c>
      <c r="G151" s="31">
        <v>8245200</v>
      </c>
    </row>
    <row r="152" spans="1:7" ht="23.25" customHeight="1" x14ac:dyDescent="0.25">
      <c r="A152" s="124" t="s">
        <v>227</v>
      </c>
      <c r="B152" s="125"/>
      <c r="C152" s="47" t="s">
        <v>228</v>
      </c>
      <c r="D152" s="48"/>
      <c r="E152" s="31">
        <v>8245200</v>
      </c>
      <c r="F152" s="31">
        <v>8245200</v>
      </c>
      <c r="G152" s="31">
        <v>8245200</v>
      </c>
    </row>
    <row r="153" spans="1:7" ht="15" customHeight="1" x14ac:dyDescent="0.25">
      <c r="A153" s="124" t="s">
        <v>294</v>
      </c>
      <c r="B153" s="125"/>
      <c r="C153" s="47" t="s">
        <v>228</v>
      </c>
      <c r="D153" s="47" t="s">
        <v>295</v>
      </c>
      <c r="E153" s="31">
        <v>8245200</v>
      </c>
      <c r="F153" s="31">
        <v>8245200</v>
      </c>
      <c r="G153" s="31">
        <v>8245200</v>
      </c>
    </row>
    <row r="154" spans="1:7" ht="23.25" customHeight="1" x14ac:dyDescent="0.25">
      <c r="A154" s="124" t="s">
        <v>296</v>
      </c>
      <c r="B154" s="125"/>
      <c r="C154" s="47" t="s">
        <v>228</v>
      </c>
      <c r="D154" s="47" t="s">
        <v>297</v>
      </c>
      <c r="E154" s="31">
        <v>8245200</v>
      </c>
      <c r="F154" s="31">
        <v>8245200</v>
      </c>
      <c r="G154" s="31">
        <v>8245200</v>
      </c>
    </row>
    <row r="155" spans="1:7" ht="23.25" customHeight="1" x14ac:dyDescent="0.25">
      <c r="A155" s="124" t="s">
        <v>231</v>
      </c>
      <c r="B155" s="125"/>
      <c r="C155" s="47" t="s">
        <v>232</v>
      </c>
      <c r="D155" s="47"/>
      <c r="E155" s="31">
        <v>7528000</v>
      </c>
      <c r="F155" s="31">
        <v>7342000</v>
      </c>
      <c r="G155" s="31">
        <v>7370000</v>
      </c>
    </row>
    <row r="156" spans="1:7" ht="23.25" customHeight="1" x14ac:dyDescent="0.25">
      <c r="A156" s="124" t="s">
        <v>233</v>
      </c>
      <c r="B156" s="125"/>
      <c r="C156" s="47" t="s">
        <v>234</v>
      </c>
      <c r="D156" s="48"/>
      <c r="E156" s="31">
        <v>7528000</v>
      </c>
      <c r="F156" s="31">
        <v>7342000</v>
      </c>
      <c r="G156" s="31">
        <v>7370000</v>
      </c>
    </row>
    <row r="157" spans="1:7" ht="45.75" customHeight="1" x14ac:dyDescent="0.25">
      <c r="A157" s="124" t="s">
        <v>333</v>
      </c>
      <c r="B157" s="125"/>
      <c r="C157" s="47" t="s">
        <v>334</v>
      </c>
      <c r="D157" s="48"/>
      <c r="E157" s="31">
        <v>400000</v>
      </c>
      <c r="F157" s="31">
        <v>0</v>
      </c>
      <c r="G157" s="31">
        <v>0</v>
      </c>
    </row>
    <row r="158" spans="1:7" ht="23.25" customHeight="1" x14ac:dyDescent="0.25">
      <c r="A158" s="124" t="s">
        <v>304</v>
      </c>
      <c r="B158" s="125"/>
      <c r="C158" s="47" t="s">
        <v>334</v>
      </c>
      <c r="D158" s="47" t="s">
        <v>305</v>
      </c>
      <c r="E158" s="31">
        <v>400000</v>
      </c>
      <c r="F158" s="31">
        <v>0</v>
      </c>
      <c r="G158" s="31">
        <v>0</v>
      </c>
    </row>
    <row r="159" spans="1:7" ht="23.25" customHeight="1" x14ac:dyDescent="0.25">
      <c r="A159" s="124" t="s">
        <v>306</v>
      </c>
      <c r="B159" s="125"/>
      <c r="C159" s="47" t="s">
        <v>334</v>
      </c>
      <c r="D159" s="47" t="s">
        <v>307</v>
      </c>
      <c r="E159" s="31">
        <v>400000</v>
      </c>
      <c r="F159" s="31">
        <v>0</v>
      </c>
      <c r="G159" s="31">
        <v>0</v>
      </c>
    </row>
    <row r="160" spans="1:7" ht="23.25" customHeight="1" x14ac:dyDescent="0.25">
      <c r="A160" s="124" t="s">
        <v>235</v>
      </c>
      <c r="B160" s="125"/>
      <c r="C160" s="47" t="s">
        <v>236</v>
      </c>
      <c r="D160" s="48"/>
      <c r="E160" s="31">
        <v>7128000</v>
      </c>
      <c r="F160" s="31">
        <v>7342000</v>
      </c>
      <c r="G160" s="31">
        <v>7370000</v>
      </c>
    </row>
    <row r="161" spans="1:7" ht="23.25" customHeight="1" x14ac:dyDescent="0.25">
      <c r="A161" s="124" t="s">
        <v>304</v>
      </c>
      <c r="B161" s="125"/>
      <c r="C161" s="47" t="s">
        <v>236</v>
      </c>
      <c r="D161" s="47" t="s">
        <v>305</v>
      </c>
      <c r="E161" s="31">
        <v>4493180</v>
      </c>
      <c r="F161" s="31">
        <v>4500000</v>
      </c>
      <c r="G161" s="31">
        <v>4500000</v>
      </c>
    </row>
    <row r="162" spans="1:7" ht="23.25" customHeight="1" x14ac:dyDescent="0.25">
      <c r="A162" s="124" t="s">
        <v>306</v>
      </c>
      <c r="B162" s="125"/>
      <c r="C162" s="47" t="s">
        <v>236</v>
      </c>
      <c r="D162" s="47" t="s">
        <v>307</v>
      </c>
      <c r="E162" s="31">
        <v>4493180</v>
      </c>
      <c r="F162" s="31">
        <v>4500000</v>
      </c>
      <c r="G162" s="31">
        <v>4500000</v>
      </c>
    </row>
    <row r="163" spans="1:7" ht="15" customHeight="1" x14ac:dyDescent="0.25">
      <c r="A163" s="124" t="s">
        <v>294</v>
      </c>
      <c r="B163" s="125"/>
      <c r="C163" s="47" t="s">
        <v>236</v>
      </c>
      <c r="D163" s="47" t="s">
        <v>295</v>
      </c>
      <c r="E163" s="31">
        <v>411820</v>
      </c>
      <c r="F163" s="31">
        <v>405000</v>
      </c>
      <c r="G163" s="31">
        <v>405000</v>
      </c>
    </row>
    <row r="164" spans="1:7" ht="23.25" customHeight="1" x14ac:dyDescent="0.25">
      <c r="A164" s="124" t="s">
        <v>296</v>
      </c>
      <c r="B164" s="125"/>
      <c r="C164" s="47" t="s">
        <v>236</v>
      </c>
      <c r="D164" s="47" t="s">
        <v>297</v>
      </c>
      <c r="E164" s="31">
        <v>411820</v>
      </c>
      <c r="F164" s="31">
        <v>405000</v>
      </c>
      <c r="G164" s="31">
        <v>405000</v>
      </c>
    </row>
    <row r="165" spans="1:7" ht="23.25" customHeight="1" x14ac:dyDescent="0.25">
      <c r="A165" s="124" t="s">
        <v>15</v>
      </c>
      <c r="B165" s="125"/>
      <c r="C165" s="47" t="s">
        <v>236</v>
      </c>
      <c r="D165" s="47" t="s">
        <v>300</v>
      </c>
      <c r="E165" s="31">
        <v>2223000</v>
      </c>
      <c r="F165" s="31">
        <v>2437000</v>
      </c>
      <c r="G165" s="31">
        <v>2465000</v>
      </c>
    </row>
    <row r="166" spans="1:7" ht="15" customHeight="1" x14ac:dyDescent="0.25">
      <c r="A166" s="124" t="s">
        <v>16</v>
      </c>
      <c r="B166" s="125"/>
      <c r="C166" s="47" t="s">
        <v>236</v>
      </c>
      <c r="D166" s="47" t="s">
        <v>301</v>
      </c>
      <c r="E166" s="31">
        <v>2223000</v>
      </c>
      <c r="F166" s="31">
        <v>2437000</v>
      </c>
      <c r="G166" s="31">
        <v>2465000</v>
      </c>
    </row>
    <row r="167" spans="1:7" ht="15" customHeight="1" x14ac:dyDescent="0.25">
      <c r="A167" s="124" t="s">
        <v>65</v>
      </c>
      <c r="B167" s="125"/>
      <c r="C167" s="47" t="s">
        <v>335</v>
      </c>
      <c r="D167" s="47"/>
      <c r="E167" s="31">
        <v>2924000</v>
      </c>
      <c r="F167" s="31">
        <v>2943000</v>
      </c>
      <c r="G167" s="31">
        <v>2958000</v>
      </c>
    </row>
    <row r="168" spans="1:7" ht="45.75" customHeight="1" x14ac:dyDescent="0.25">
      <c r="A168" s="124" t="s">
        <v>336</v>
      </c>
      <c r="B168" s="125"/>
      <c r="C168" s="47" t="s">
        <v>337</v>
      </c>
      <c r="D168" s="48"/>
      <c r="E168" s="31">
        <v>2924000</v>
      </c>
      <c r="F168" s="31">
        <v>2943000</v>
      </c>
      <c r="G168" s="31">
        <v>2958000</v>
      </c>
    </row>
    <row r="169" spans="1:7" ht="45.75" customHeight="1" x14ac:dyDescent="0.25">
      <c r="A169" s="124" t="s">
        <v>338</v>
      </c>
      <c r="B169" s="125"/>
      <c r="C169" s="47" t="s">
        <v>339</v>
      </c>
      <c r="D169" s="48"/>
      <c r="E169" s="31">
        <v>2924000</v>
      </c>
      <c r="F169" s="31">
        <v>2943000</v>
      </c>
      <c r="G169" s="31">
        <v>2958000</v>
      </c>
    </row>
    <row r="170" spans="1:7" ht="45.75" customHeight="1" x14ac:dyDescent="0.25">
      <c r="A170" s="124" t="s">
        <v>4</v>
      </c>
      <c r="B170" s="125"/>
      <c r="C170" s="47" t="s">
        <v>339</v>
      </c>
      <c r="D170" s="47" t="s">
        <v>314</v>
      </c>
      <c r="E170" s="31">
        <v>2587000</v>
      </c>
      <c r="F170" s="31">
        <v>2606000</v>
      </c>
      <c r="G170" s="31">
        <v>2621000</v>
      </c>
    </row>
    <row r="171" spans="1:7" ht="23.25" customHeight="1" x14ac:dyDescent="0.25">
      <c r="A171" s="124" t="s">
        <v>329</v>
      </c>
      <c r="B171" s="125"/>
      <c r="C171" s="47" t="s">
        <v>339</v>
      </c>
      <c r="D171" s="47" t="s">
        <v>330</v>
      </c>
      <c r="E171" s="31">
        <v>2587000</v>
      </c>
      <c r="F171" s="31">
        <v>2606000</v>
      </c>
      <c r="G171" s="31">
        <v>2621000</v>
      </c>
    </row>
    <row r="172" spans="1:7" ht="23.25" customHeight="1" x14ac:dyDescent="0.25">
      <c r="A172" s="124" t="s">
        <v>304</v>
      </c>
      <c r="B172" s="125"/>
      <c r="C172" s="47" t="s">
        <v>339</v>
      </c>
      <c r="D172" s="47" t="s">
        <v>305</v>
      </c>
      <c r="E172" s="31">
        <v>337000</v>
      </c>
      <c r="F172" s="31">
        <v>337000</v>
      </c>
      <c r="G172" s="31">
        <v>337000</v>
      </c>
    </row>
    <row r="173" spans="1:7" ht="23.25" customHeight="1" x14ac:dyDescent="0.25">
      <c r="A173" s="124" t="s">
        <v>306</v>
      </c>
      <c r="B173" s="125"/>
      <c r="C173" s="47" t="s">
        <v>339</v>
      </c>
      <c r="D173" s="47" t="s">
        <v>307</v>
      </c>
      <c r="E173" s="31">
        <v>337000</v>
      </c>
      <c r="F173" s="31">
        <v>337000</v>
      </c>
      <c r="G173" s="31">
        <v>337000</v>
      </c>
    </row>
    <row r="174" spans="1:7" ht="15" customHeight="1" x14ac:dyDescent="0.25">
      <c r="A174" s="122" t="s">
        <v>239</v>
      </c>
      <c r="B174" s="123"/>
      <c r="C174" s="49" t="s">
        <v>240</v>
      </c>
      <c r="D174" s="49"/>
      <c r="E174" s="50">
        <v>154000000</v>
      </c>
      <c r="F174" s="50">
        <v>230095780</v>
      </c>
      <c r="G174" s="50">
        <v>140598500</v>
      </c>
    </row>
    <row r="175" spans="1:7" ht="15" customHeight="1" x14ac:dyDescent="0.25">
      <c r="A175" s="124" t="s">
        <v>241</v>
      </c>
      <c r="B175" s="125"/>
      <c r="C175" s="47" t="s">
        <v>242</v>
      </c>
      <c r="D175" s="47"/>
      <c r="E175" s="31">
        <v>65769300</v>
      </c>
      <c r="F175" s="31">
        <v>153230780</v>
      </c>
      <c r="G175" s="31">
        <v>63733500</v>
      </c>
    </row>
    <row r="176" spans="1:7" ht="34.5" customHeight="1" x14ac:dyDescent="0.25">
      <c r="A176" s="124" t="s">
        <v>243</v>
      </c>
      <c r="B176" s="125"/>
      <c r="C176" s="47" t="s">
        <v>244</v>
      </c>
      <c r="D176" s="48"/>
      <c r="E176" s="31">
        <v>65769300</v>
      </c>
      <c r="F176" s="31">
        <v>63733500</v>
      </c>
      <c r="G176" s="31">
        <v>63733500</v>
      </c>
    </row>
    <row r="177" spans="1:7" ht="23.25" customHeight="1" x14ac:dyDescent="0.25">
      <c r="A177" s="124" t="s">
        <v>245</v>
      </c>
      <c r="B177" s="125"/>
      <c r="C177" s="47" t="s">
        <v>246</v>
      </c>
      <c r="D177" s="48"/>
      <c r="E177" s="31">
        <v>3611600</v>
      </c>
      <c r="F177" s="31">
        <v>3611600</v>
      </c>
      <c r="G177" s="31">
        <v>3611600</v>
      </c>
    </row>
    <row r="178" spans="1:7" ht="23.25" customHeight="1" x14ac:dyDescent="0.25">
      <c r="A178" s="124" t="s">
        <v>304</v>
      </c>
      <c r="B178" s="125"/>
      <c r="C178" s="47" t="s">
        <v>246</v>
      </c>
      <c r="D178" s="47" t="s">
        <v>305</v>
      </c>
      <c r="E178" s="31">
        <v>500000</v>
      </c>
      <c r="F178" s="31">
        <v>500000</v>
      </c>
      <c r="G178" s="31">
        <v>500000</v>
      </c>
    </row>
    <row r="179" spans="1:7" ht="23.25" customHeight="1" x14ac:dyDescent="0.25">
      <c r="A179" s="124" t="s">
        <v>306</v>
      </c>
      <c r="B179" s="125"/>
      <c r="C179" s="47" t="s">
        <v>246</v>
      </c>
      <c r="D179" s="47" t="s">
        <v>307</v>
      </c>
      <c r="E179" s="31">
        <v>500000</v>
      </c>
      <c r="F179" s="31">
        <v>500000</v>
      </c>
      <c r="G179" s="31">
        <v>500000</v>
      </c>
    </row>
    <row r="180" spans="1:7" ht="23.25" customHeight="1" x14ac:dyDescent="0.25">
      <c r="A180" s="124" t="s">
        <v>15</v>
      </c>
      <c r="B180" s="125"/>
      <c r="C180" s="47" t="s">
        <v>246</v>
      </c>
      <c r="D180" s="47" t="s">
        <v>300</v>
      </c>
      <c r="E180" s="31">
        <v>3111600</v>
      </c>
      <c r="F180" s="31">
        <v>3111600</v>
      </c>
      <c r="G180" s="31">
        <v>3111600</v>
      </c>
    </row>
    <row r="181" spans="1:7" ht="15" customHeight="1" x14ac:dyDescent="0.25">
      <c r="A181" s="124" t="s">
        <v>16</v>
      </c>
      <c r="B181" s="125"/>
      <c r="C181" s="47" t="s">
        <v>246</v>
      </c>
      <c r="D181" s="47" t="s">
        <v>301</v>
      </c>
      <c r="E181" s="31">
        <v>3111600</v>
      </c>
      <c r="F181" s="31">
        <v>3111600</v>
      </c>
      <c r="G181" s="31">
        <v>3111600</v>
      </c>
    </row>
    <row r="182" spans="1:7" ht="34.5" customHeight="1" x14ac:dyDescent="0.25">
      <c r="A182" s="124" t="s">
        <v>247</v>
      </c>
      <c r="B182" s="125"/>
      <c r="C182" s="47" t="s">
        <v>248</v>
      </c>
      <c r="D182" s="48"/>
      <c r="E182" s="31">
        <v>62157700</v>
      </c>
      <c r="F182" s="31">
        <v>60121900</v>
      </c>
      <c r="G182" s="31">
        <v>60121900</v>
      </c>
    </row>
    <row r="183" spans="1:7" ht="23.25" customHeight="1" x14ac:dyDescent="0.25">
      <c r="A183" s="124" t="s">
        <v>15</v>
      </c>
      <c r="B183" s="125"/>
      <c r="C183" s="47" t="s">
        <v>248</v>
      </c>
      <c r="D183" s="47" t="s">
        <v>300</v>
      </c>
      <c r="E183" s="31">
        <v>62157700</v>
      </c>
      <c r="F183" s="31">
        <v>60121900</v>
      </c>
      <c r="G183" s="31">
        <v>60121900</v>
      </c>
    </row>
    <row r="184" spans="1:7" ht="15" customHeight="1" x14ac:dyDescent="0.25">
      <c r="A184" s="124" t="s">
        <v>16</v>
      </c>
      <c r="B184" s="125"/>
      <c r="C184" s="47" t="s">
        <v>248</v>
      </c>
      <c r="D184" s="47" t="s">
        <v>301</v>
      </c>
      <c r="E184" s="31">
        <v>62157700</v>
      </c>
      <c r="F184" s="31">
        <v>60121900</v>
      </c>
      <c r="G184" s="31">
        <v>60121900</v>
      </c>
    </row>
    <row r="185" spans="1:7" ht="15" customHeight="1" x14ac:dyDescent="0.25">
      <c r="A185" s="124" t="s">
        <v>249</v>
      </c>
      <c r="B185" s="125"/>
      <c r="C185" s="47" t="s">
        <v>250</v>
      </c>
      <c r="D185" s="48"/>
      <c r="E185" s="31">
        <v>0</v>
      </c>
      <c r="F185" s="31">
        <v>89497280</v>
      </c>
      <c r="G185" s="31">
        <v>0</v>
      </c>
    </row>
    <row r="186" spans="1:7" ht="23.25" customHeight="1" x14ac:dyDescent="0.25">
      <c r="A186" s="124" t="s">
        <v>251</v>
      </c>
      <c r="B186" s="125"/>
      <c r="C186" s="47" t="s">
        <v>252</v>
      </c>
      <c r="D186" s="48"/>
      <c r="E186" s="31">
        <v>0</v>
      </c>
      <c r="F186" s="31">
        <v>89497280</v>
      </c>
      <c r="G186" s="31">
        <v>0</v>
      </c>
    </row>
    <row r="187" spans="1:7" ht="23.25" customHeight="1" x14ac:dyDescent="0.25">
      <c r="A187" s="124" t="s">
        <v>15</v>
      </c>
      <c r="B187" s="125"/>
      <c r="C187" s="47" t="s">
        <v>252</v>
      </c>
      <c r="D187" s="47" t="s">
        <v>300</v>
      </c>
      <c r="E187" s="31">
        <v>0</v>
      </c>
      <c r="F187" s="31">
        <v>89497280</v>
      </c>
      <c r="G187" s="31">
        <v>0</v>
      </c>
    </row>
    <row r="188" spans="1:7" ht="15" customHeight="1" x14ac:dyDescent="0.25">
      <c r="A188" s="124" t="s">
        <v>16</v>
      </c>
      <c r="B188" s="125"/>
      <c r="C188" s="47" t="s">
        <v>252</v>
      </c>
      <c r="D188" s="47" t="s">
        <v>301</v>
      </c>
      <c r="E188" s="31">
        <v>0</v>
      </c>
      <c r="F188" s="31">
        <v>89497280</v>
      </c>
      <c r="G188" s="31">
        <v>0</v>
      </c>
    </row>
    <row r="189" spans="1:7" ht="15" customHeight="1" x14ac:dyDescent="0.25">
      <c r="A189" s="124" t="s">
        <v>255</v>
      </c>
      <c r="B189" s="125"/>
      <c r="C189" s="47" t="s">
        <v>256</v>
      </c>
      <c r="D189" s="47"/>
      <c r="E189" s="31">
        <v>88230700</v>
      </c>
      <c r="F189" s="31">
        <v>76865000</v>
      </c>
      <c r="G189" s="31">
        <v>76865000</v>
      </c>
    </row>
    <row r="190" spans="1:7" ht="23.25" customHeight="1" x14ac:dyDescent="0.25">
      <c r="A190" s="124" t="s">
        <v>257</v>
      </c>
      <c r="B190" s="125"/>
      <c r="C190" s="47" t="s">
        <v>258</v>
      </c>
      <c r="D190" s="48"/>
      <c r="E190" s="31">
        <v>88230700</v>
      </c>
      <c r="F190" s="31">
        <v>76865000</v>
      </c>
      <c r="G190" s="31">
        <v>76865000</v>
      </c>
    </row>
    <row r="191" spans="1:7" ht="34.5" customHeight="1" x14ac:dyDescent="0.25">
      <c r="A191" s="124" t="s">
        <v>340</v>
      </c>
      <c r="B191" s="125"/>
      <c r="C191" s="47" t="s">
        <v>341</v>
      </c>
      <c r="D191" s="48"/>
      <c r="E191" s="31">
        <v>300000</v>
      </c>
      <c r="F191" s="31">
        <v>300000</v>
      </c>
      <c r="G191" s="31">
        <v>300000</v>
      </c>
    </row>
    <row r="192" spans="1:7" ht="23.25" customHeight="1" x14ac:dyDescent="0.25">
      <c r="A192" s="124" t="s">
        <v>15</v>
      </c>
      <c r="B192" s="125"/>
      <c r="C192" s="47" t="s">
        <v>341</v>
      </c>
      <c r="D192" s="47" t="s">
        <v>300</v>
      </c>
      <c r="E192" s="31">
        <v>300000</v>
      </c>
      <c r="F192" s="31">
        <v>300000</v>
      </c>
      <c r="G192" s="31">
        <v>300000</v>
      </c>
    </row>
    <row r="193" spans="1:7" ht="15" customHeight="1" x14ac:dyDescent="0.25">
      <c r="A193" s="124" t="s">
        <v>16</v>
      </c>
      <c r="B193" s="125"/>
      <c r="C193" s="47" t="s">
        <v>341</v>
      </c>
      <c r="D193" s="47" t="s">
        <v>301</v>
      </c>
      <c r="E193" s="31">
        <v>300000</v>
      </c>
      <c r="F193" s="31">
        <v>300000</v>
      </c>
      <c r="G193" s="31">
        <v>300000</v>
      </c>
    </row>
    <row r="194" spans="1:7" ht="34.5" customHeight="1" x14ac:dyDescent="0.25">
      <c r="A194" s="124" t="s">
        <v>259</v>
      </c>
      <c r="B194" s="125"/>
      <c r="C194" s="47" t="s">
        <v>260</v>
      </c>
      <c r="D194" s="48"/>
      <c r="E194" s="31">
        <v>87930700</v>
      </c>
      <c r="F194" s="31">
        <v>76565000</v>
      </c>
      <c r="G194" s="31">
        <v>76565000</v>
      </c>
    </row>
    <row r="195" spans="1:7" ht="23.25" customHeight="1" x14ac:dyDescent="0.25">
      <c r="A195" s="124" t="s">
        <v>15</v>
      </c>
      <c r="B195" s="125"/>
      <c r="C195" s="47" t="s">
        <v>260</v>
      </c>
      <c r="D195" s="47" t="s">
        <v>300</v>
      </c>
      <c r="E195" s="31">
        <v>87930700</v>
      </c>
      <c r="F195" s="31">
        <v>76565000</v>
      </c>
      <c r="G195" s="31">
        <v>76565000</v>
      </c>
    </row>
    <row r="196" spans="1:7" ht="15" customHeight="1" x14ac:dyDescent="0.25">
      <c r="A196" s="124" t="s">
        <v>16</v>
      </c>
      <c r="B196" s="125"/>
      <c r="C196" s="47" t="s">
        <v>260</v>
      </c>
      <c r="D196" s="47" t="s">
        <v>301</v>
      </c>
      <c r="E196" s="31">
        <v>87930700</v>
      </c>
      <c r="F196" s="31">
        <v>76565000</v>
      </c>
      <c r="G196" s="31">
        <v>76565000</v>
      </c>
    </row>
    <row r="197" spans="1:7" ht="23.25" customHeight="1" x14ac:dyDescent="0.25">
      <c r="A197" s="122" t="s">
        <v>342</v>
      </c>
      <c r="B197" s="123"/>
      <c r="C197" s="49" t="s">
        <v>343</v>
      </c>
      <c r="D197" s="49"/>
      <c r="E197" s="50">
        <v>1768000</v>
      </c>
      <c r="F197" s="50">
        <v>1522000</v>
      </c>
      <c r="G197" s="50">
        <v>1522000</v>
      </c>
    </row>
    <row r="198" spans="1:7" ht="23.25" customHeight="1" x14ac:dyDescent="0.25">
      <c r="A198" s="124" t="s">
        <v>344</v>
      </c>
      <c r="B198" s="125"/>
      <c r="C198" s="47" t="s">
        <v>345</v>
      </c>
      <c r="D198" s="47"/>
      <c r="E198" s="31">
        <v>120000</v>
      </c>
      <c r="F198" s="31">
        <v>120000</v>
      </c>
      <c r="G198" s="31">
        <v>120000</v>
      </c>
    </row>
    <row r="199" spans="1:7" ht="23.25" customHeight="1" x14ac:dyDescent="0.25">
      <c r="A199" s="124" t="s">
        <v>346</v>
      </c>
      <c r="B199" s="125"/>
      <c r="C199" s="47" t="s">
        <v>347</v>
      </c>
      <c r="D199" s="48"/>
      <c r="E199" s="31">
        <v>120000</v>
      </c>
      <c r="F199" s="31">
        <v>120000</v>
      </c>
      <c r="G199" s="31">
        <v>120000</v>
      </c>
    </row>
    <row r="200" spans="1:7" ht="23.25" customHeight="1" x14ac:dyDescent="0.25">
      <c r="A200" s="124" t="s">
        <v>348</v>
      </c>
      <c r="B200" s="125"/>
      <c r="C200" s="47" t="s">
        <v>349</v>
      </c>
      <c r="D200" s="48"/>
      <c r="E200" s="31">
        <v>120000</v>
      </c>
      <c r="F200" s="31">
        <v>120000</v>
      </c>
      <c r="G200" s="31">
        <v>120000</v>
      </c>
    </row>
    <row r="201" spans="1:7" ht="23.25" customHeight="1" x14ac:dyDescent="0.25">
      <c r="A201" s="124" t="s">
        <v>304</v>
      </c>
      <c r="B201" s="125"/>
      <c r="C201" s="47" t="s">
        <v>349</v>
      </c>
      <c r="D201" s="47" t="s">
        <v>305</v>
      </c>
      <c r="E201" s="31">
        <v>120000</v>
      </c>
      <c r="F201" s="31">
        <v>120000</v>
      </c>
      <c r="G201" s="31">
        <v>120000</v>
      </c>
    </row>
    <row r="202" spans="1:7" ht="23.25" customHeight="1" x14ac:dyDescent="0.25">
      <c r="A202" s="124" t="s">
        <v>306</v>
      </c>
      <c r="B202" s="125"/>
      <c r="C202" s="47" t="s">
        <v>349</v>
      </c>
      <c r="D202" s="47" t="s">
        <v>307</v>
      </c>
      <c r="E202" s="31">
        <v>120000</v>
      </c>
      <c r="F202" s="31">
        <v>120000</v>
      </c>
      <c r="G202" s="31">
        <v>120000</v>
      </c>
    </row>
    <row r="203" spans="1:7" ht="34.5" customHeight="1" x14ac:dyDescent="0.25">
      <c r="A203" s="124" t="s">
        <v>350</v>
      </c>
      <c r="B203" s="125"/>
      <c r="C203" s="47" t="s">
        <v>351</v>
      </c>
      <c r="D203" s="47"/>
      <c r="E203" s="31">
        <v>1648000</v>
      </c>
      <c r="F203" s="31">
        <v>1402000</v>
      </c>
      <c r="G203" s="31">
        <v>1402000</v>
      </c>
    </row>
    <row r="204" spans="1:7" ht="23.25" customHeight="1" x14ac:dyDescent="0.25">
      <c r="A204" s="124" t="s">
        <v>352</v>
      </c>
      <c r="B204" s="125"/>
      <c r="C204" s="47" t="s">
        <v>353</v>
      </c>
      <c r="D204" s="48"/>
      <c r="E204" s="31">
        <v>1648000</v>
      </c>
      <c r="F204" s="31">
        <v>1402000</v>
      </c>
      <c r="G204" s="31">
        <v>1402000</v>
      </c>
    </row>
    <row r="205" spans="1:7" ht="34.5" customHeight="1" x14ac:dyDescent="0.25">
      <c r="A205" s="124" t="s">
        <v>354</v>
      </c>
      <c r="B205" s="125"/>
      <c r="C205" s="47" t="s">
        <v>355</v>
      </c>
      <c r="D205" s="48"/>
      <c r="E205" s="31">
        <v>1648000</v>
      </c>
      <c r="F205" s="31">
        <v>1402000</v>
      </c>
      <c r="G205" s="31">
        <v>1402000</v>
      </c>
    </row>
    <row r="206" spans="1:7" ht="45.75" customHeight="1" x14ac:dyDescent="0.25">
      <c r="A206" s="124" t="s">
        <v>4</v>
      </c>
      <c r="B206" s="125"/>
      <c r="C206" s="47" t="s">
        <v>355</v>
      </c>
      <c r="D206" s="47" t="s">
        <v>314</v>
      </c>
      <c r="E206" s="31">
        <v>229000</v>
      </c>
      <c r="F206" s="31">
        <v>229000</v>
      </c>
      <c r="G206" s="31">
        <v>229000</v>
      </c>
    </row>
    <row r="207" spans="1:7" ht="23.25" customHeight="1" x14ac:dyDescent="0.25">
      <c r="A207" s="124" t="s">
        <v>329</v>
      </c>
      <c r="B207" s="125"/>
      <c r="C207" s="47" t="s">
        <v>355</v>
      </c>
      <c r="D207" s="47" t="s">
        <v>330</v>
      </c>
      <c r="E207" s="31">
        <v>229000</v>
      </c>
      <c r="F207" s="31">
        <v>229000</v>
      </c>
      <c r="G207" s="31">
        <v>229000</v>
      </c>
    </row>
    <row r="208" spans="1:7" ht="23.25" customHeight="1" x14ac:dyDescent="0.25">
      <c r="A208" s="124" t="s">
        <v>304</v>
      </c>
      <c r="B208" s="125"/>
      <c r="C208" s="47" t="s">
        <v>355</v>
      </c>
      <c r="D208" s="47" t="s">
        <v>305</v>
      </c>
      <c r="E208" s="31">
        <v>1419000</v>
      </c>
      <c r="F208" s="31">
        <v>1173000</v>
      </c>
      <c r="G208" s="31">
        <v>1173000</v>
      </c>
    </row>
    <row r="209" spans="1:7" ht="23.25" customHeight="1" x14ac:dyDescent="0.25">
      <c r="A209" s="124" t="s">
        <v>306</v>
      </c>
      <c r="B209" s="125"/>
      <c r="C209" s="47" t="s">
        <v>355</v>
      </c>
      <c r="D209" s="47" t="s">
        <v>307</v>
      </c>
      <c r="E209" s="31">
        <v>1419000</v>
      </c>
      <c r="F209" s="31">
        <v>1173000</v>
      </c>
      <c r="G209" s="31">
        <v>1173000</v>
      </c>
    </row>
    <row r="210" spans="1:7" ht="23.25" customHeight="1" x14ac:dyDescent="0.25">
      <c r="A210" s="122" t="s">
        <v>356</v>
      </c>
      <c r="B210" s="123"/>
      <c r="C210" s="49" t="s">
        <v>357</v>
      </c>
      <c r="D210" s="49"/>
      <c r="E210" s="50">
        <v>583000</v>
      </c>
      <c r="F210" s="50">
        <v>1133000</v>
      </c>
      <c r="G210" s="50">
        <v>1133000</v>
      </c>
    </row>
    <row r="211" spans="1:7" ht="15" customHeight="1" x14ac:dyDescent="0.25">
      <c r="A211" s="124" t="s">
        <v>358</v>
      </c>
      <c r="B211" s="125"/>
      <c r="C211" s="47" t="s">
        <v>359</v>
      </c>
      <c r="D211" s="47"/>
      <c r="E211" s="31">
        <v>583000</v>
      </c>
      <c r="F211" s="31">
        <v>633000</v>
      </c>
      <c r="G211" s="31">
        <v>633000</v>
      </c>
    </row>
    <row r="212" spans="1:7" ht="23.25" customHeight="1" x14ac:dyDescent="0.25">
      <c r="A212" s="124" t="s">
        <v>360</v>
      </c>
      <c r="B212" s="125"/>
      <c r="C212" s="47" t="s">
        <v>361</v>
      </c>
      <c r="D212" s="48"/>
      <c r="E212" s="31">
        <v>583000</v>
      </c>
      <c r="F212" s="31">
        <v>583000</v>
      </c>
      <c r="G212" s="31">
        <v>583000</v>
      </c>
    </row>
    <row r="213" spans="1:7" ht="23.25" customHeight="1" x14ac:dyDescent="0.25">
      <c r="A213" s="124" t="s">
        <v>362</v>
      </c>
      <c r="B213" s="125"/>
      <c r="C213" s="47" t="s">
        <v>363</v>
      </c>
      <c r="D213" s="48"/>
      <c r="E213" s="31">
        <v>583000</v>
      </c>
      <c r="F213" s="31">
        <v>583000</v>
      </c>
      <c r="G213" s="31">
        <v>583000</v>
      </c>
    </row>
    <row r="214" spans="1:7" ht="23.25" customHeight="1" x14ac:dyDescent="0.25">
      <c r="A214" s="124" t="s">
        <v>304</v>
      </c>
      <c r="B214" s="125"/>
      <c r="C214" s="47" t="s">
        <v>363</v>
      </c>
      <c r="D214" s="47" t="s">
        <v>305</v>
      </c>
      <c r="E214" s="31">
        <v>583000</v>
      </c>
      <c r="F214" s="31">
        <v>583000</v>
      </c>
      <c r="G214" s="31">
        <v>583000</v>
      </c>
    </row>
    <row r="215" spans="1:7" ht="23.25" customHeight="1" x14ac:dyDescent="0.25">
      <c r="A215" s="124" t="s">
        <v>306</v>
      </c>
      <c r="B215" s="125"/>
      <c r="C215" s="47" t="s">
        <v>363</v>
      </c>
      <c r="D215" s="47" t="s">
        <v>307</v>
      </c>
      <c r="E215" s="31">
        <v>583000</v>
      </c>
      <c r="F215" s="31">
        <v>583000</v>
      </c>
      <c r="G215" s="31">
        <v>583000</v>
      </c>
    </row>
    <row r="216" spans="1:7" ht="23.25" customHeight="1" x14ac:dyDescent="0.25">
      <c r="A216" s="124" t="s">
        <v>364</v>
      </c>
      <c r="B216" s="125"/>
      <c r="C216" s="47" t="s">
        <v>365</v>
      </c>
      <c r="D216" s="48"/>
      <c r="E216" s="31">
        <v>0</v>
      </c>
      <c r="F216" s="31">
        <v>50000</v>
      </c>
      <c r="G216" s="31">
        <v>50000</v>
      </c>
    </row>
    <row r="217" spans="1:7" ht="15" customHeight="1" x14ac:dyDescent="0.25">
      <c r="A217" s="124" t="s">
        <v>366</v>
      </c>
      <c r="B217" s="125"/>
      <c r="C217" s="47" t="s">
        <v>367</v>
      </c>
      <c r="D217" s="48"/>
      <c r="E217" s="31">
        <v>0</v>
      </c>
      <c r="F217" s="31">
        <v>50000</v>
      </c>
      <c r="G217" s="31">
        <v>50000</v>
      </c>
    </row>
    <row r="218" spans="1:7" ht="23.25" customHeight="1" x14ac:dyDescent="0.25">
      <c r="A218" s="124" t="s">
        <v>304</v>
      </c>
      <c r="B218" s="125"/>
      <c r="C218" s="47" t="s">
        <v>367</v>
      </c>
      <c r="D218" s="47" t="s">
        <v>305</v>
      </c>
      <c r="E218" s="31">
        <v>0</v>
      </c>
      <c r="F218" s="31">
        <v>50000</v>
      </c>
      <c r="G218" s="31">
        <v>50000</v>
      </c>
    </row>
    <row r="219" spans="1:7" ht="23.25" customHeight="1" x14ac:dyDescent="0.25">
      <c r="A219" s="124" t="s">
        <v>306</v>
      </c>
      <c r="B219" s="125"/>
      <c r="C219" s="47" t="s">
        <v>367</v>
      </c>
      <c r="D219" s="47" t="s">
        <v>307</v>
      </c>
      <c r="E219" s="31">
        <v>0</v>
      </c>
      <c r="F219" s="31">
        <v>50000</v>
      </c>
      <c r="G219" s="31">
        <v>50000</v>
      </c>
    </row>
    <row r="220" spans="1:7" ht="23.25" customHeight="1" x14ac:dyDescent="0.25">
      <c r="A220" s="124" t="s">
        <v>368</v>
      </c>
      <c r="B220" s="125"/>
      <c r="C220" s="47" t="s">
        <v>369</v>
      </c>
      <c r="D220" s="47"/>
      <c r="E220" s="31">
        <v>0</v>
      </c>
      <c r="F220" s="31">
        <v>500000</v>
      </c>
      <c r="G220" s="31">
        <v>500000</v>
      </c>
    </row>
    <row r="221" spans="1:7" ht="34.5" customHeight="1" x14ac:dyDescent="0.25">
      <c r="A221" s="124" t="s">
        <v>370</v>
      </c>
      <c r="B221" s="125"/>
      <c r="C221" s="47" t="s">
        <v>371</v>
      </c>
      <c r="D221" s="48"/>
      <c r="E221" s="31">
        <v>0</v>
      </c>
      <c r="F221" s="31">
        <v>500000</v>
      </c>
      <c r="G221" s="31">
        <v>500000</v>
      </c>
    </row>
    <row r="222" spans="1:7" ht="23.25" customHeight="1" x14ac:dyDescent="0.25">
      <c r="A222" s="124" t="s">
        <v>372</v>
      </c>
      <c r="B222" s="125"/>
      <c r="C222" s="47" t="s">
        <v>373</v>
      </c>
      <c r="D222" s="48"/>
      <c r="E222" s="31">
        <v>0</v>
      </c>
      <c r="F222" s="31">
        <v>500000</v>
      </c>
      <c r="G222" s="31">
        <v>500000</v>
      </c>
    </row>
    <row r="223" spans="1:7" ht="23.25" customHeight="1" x14ac:dyDescent="0.25">
      <c r="A223" s="124" t="s">
        <v>304</v>
      </c>
      <c r="B223" s="125"/>
      <c r="C223" s="47" t="s">
        <v>373</v>
      </c>
      <c r="D223" s="47" t="s">
        <v>305</v>
      </c>
      <c r="E223" s="31">
        <v>0</v>
      </c>
      <c r="F223" s="31">
        <v>500000</v>
      </c>
      <c r="G223" s="31">
        <v>500000</v>
      </c>
    </row>
    <row r="224" spans="1:7" ht="23.25" customHeight="1" x14ac:dyDescent="0.25">
      <c r="A224" s="124" t="s">
        <v>306</v>
      </c>
      <c r="B224" s="125"/>
      <c r="C224" s="47" t="s">
        <v>373</v>
      </c>
      <c r="D224" s="47" t="s">
        <v>307</v>
      </c>
      <c r="E224" s="31">
        <v>0</v>
      </c>
      <c r="F224" s="31">
        <v>500000</v>
      </c>
      <c r="G224" s="31">
        <v>500000</v>
      </c>
    </row>
    <row r="225" spans="1:7" ht="23.25" customHeight="1" x14ac:dyDescent="0.25">
      <c r="A225" s="122" t="s">
        <v>5</v>
      </c>
      <c r="B225" s="123"/>
      <c r="C225" s="49" t="s">
        <v>6</v>
      </c>
      <c r="D225" s="49"/>
      <c r="E225" s="50">
        <v>72148342.150000006</v>
      </c>
      <c r="F225" s="50">
        <v>69547307.090000004</v>
      </c>
      <c r="G225" s="50">
        <v>70169307.090000004</v>
      </c>
    </row>
    <row r="226" spans="1:7" ht="23.25" customHeight="1" x14ac:dyDescent="0.25">
      <c r="A226" s="124" t="s">
        <v>7</v>
      </c>
      <c r="B226" s="125"/>
      <c r="C226" s="47" t="s">
        <v>8</v>
      </c>
      <c r="D226" s="47"/>
      <c r="E226" s="31">
        <v>21997037.149999999</v>
      </c>
      <c r="F226" s="31">
        <v>20356002.09</v>
      </c>
      <c r="G226" s="31">
        <v>20626002.09</v>
      </c>
    </row>
    <row r="227" spans="1:7" ht="45.75" customHeight="1" x14ac:dyDescent="0.25">
      <c r="A227" s="124" t="s">
        <v>374</v>
      </c>
      <c r="B227" s="125"/>
      <c r="C227" s="47" t="s">
        <v>375</v>
      </c>
      <c r="D227" s="48"/>
      <c r="E227" s="31">
        <v>374126.56</v>
      </c>
      <c r="F227" s="31">
        <v>100000</v>
      </c>
      <c r="G227" s="31">
        <v>200000</v>
      </c>
    </row>
    <row r="228" spans="1:7" ht="34.5" customHeight="1" x14ac:dyDescent="0.25">
      <c r="A228" s="124" t="s">
        <v>376</v>
      </c>
      <c r="B228" s="125"/>
      <c r="C228" s="47" t="s">
        <v>377</v>
      </c>
      <c r="D228" s="48"/>
      <c r="E228" s="31">
        <v>20000</v>
      </c>
      <c r="F228" s="31">
        <v>0</v>
      </c>
      <c r="G228" s="31">
        <v>50000</v>
      </c>
    </row>
    <row r="229" spans="1:7" ht="23.25" customHeight="1" x14ac:dyDescent="0.25">
      <c r="A229" s="124" t="s">
        <v>304</v>
      </c>
      <c r="B229" s="125"/>
      <c r="C229" s="47" t="s">
        <v>377</v>
      </c>
      <c r="D229" s="47" t="s">
        <v>305</v>
      </c>
      <c r="E229" s="31">
        <v>20000</v>
      </c>
      <c r="F229" s="31">
        <v>0</v>
      </c>
      <c r="G229" s="31">
        <v>50000</v>
      </c>
    </row>
    <row r="230" spans="1:7" ht="23.25" customHeight="1" x14ac:dyDescent="0.25">
      <c r="A230" s="124" t="s">
        <v>306</v>
      </c>
      <c r="B230" s="125"/>
      <c r="C230" s="47" t="s">
        <v>377</v>
      </c>
      <c r="D230" s="47" t="s">
        <v>307</v>
      </c>
      <c r="E230" s="31">
        <v>20000</v>
      </c>
      <c r="F230" s="31">
        <v>0</v>
      </c>
      <c r="G230" s="31">
        <v>50000</v>
      </c>
    </row>
    <row r="231" spans="1:7" ht="34.5" customHeight="1" x14ac:dyDescent="0.25">
      <c r="A231" s="124" t="s">
        <v>378</v>
      </c>
      <c r="B231" s="125"/>
      <c r="C231" s="47" t="s">
        <v>379</v>
      </c>
      <c r="D231" s="48"/>
      <c r="E231" s="31">
        <v>40225</v>
      </c>
      <c r="F231" s="31">
        <v>0</v>
      </c>
      <c r="G231" s="31">
        <v>50000</v>
      </c>
    </row>
    <row r="232" spans="1:7" ht="23.25" customHeight="1" x14ac:dyDescent="0.25">
      <c r="A232" s="124" t="s">
        <v>304</v>
      </c>
      <c r="B232" s="125"/>
      <c r="C232" s="47" t="s">
        <v>379</v>
      </c>
      <c r="D232" s="47" t="s">
        <v>305</v>
      </c>
      <c r="E232" s="31">
        <v>40225</v>
      </c>
      <c r="F232" s="31">
        <v>0</v>
      </c>
      <c r="G232" s="31">
        <v>50000</v>
      </c>
    </row>
    <row r="233" spans="1:7" ht="23.25" customHeight="1" x14ac:dyDescent="0.25">
      <c r="A233" s="124" t="s">
        <v>306</v>
      </c>
      <c r="B233" s="125"/>
      <c r="C233" s="47" t="s">
        <v>379</v>
      </c>
      <c r="D233" s="47" t="s">
        <v>307</v>
      </c>
      <c r="E233" s="31">
        <v>40225</v>
      </c>
      <c r="F233" s="31">
        <v>0</v>
      </c>
      <c r="G233" s="31">
        <v>50000</v>
      </c>
    </row>
    <row r="234" spans="1:7" ht="57" customHeight="1" x14ac:dyDescent="0.25">
      <c r="A234" s="124" t="s">
        <v>380</v>
      </c>
      <c r="B234" s="125"/>
      <c r="C234" s="47" t="s">
        <v>381</v>
      </c>
      <c r="D234" s="48"/>
      <c r="E234" s="31">
        <v>313901.56</v>
      </c>
      <c r="F234" s="31">
        <v>100000</v>
      </c>
      <c r="G234" s="31">
        <v>100000</v>
      </c>
    </row>
    <row r="235" spans="1:7" ht="23.25" customHeight="1" x14ac:dyDescent="0.25">
      <c r="A235" s="124" t="s">
        <v>304</v>
      </c>
      <c r="B235" s="125"/>
      <c r="C235" s="47" t="s">
        <v>381</v>
      </c>
      <c r="D235" s="47" t="s">
        <v>305</v>
      </c>
      <c r="E235" s="31">
        <v>193901.56</v>
      </c>
      <c r="F235" s="31">
        <v>100000</v>
      </c>
      <c r="G235" s="31">
        <v>100000</v>
      </c>
    </row>
    <row r="236" spans="1:7" ht="23.25" customHeight="1" x14ac:dyDescent="0.25">
      <c r="A236" s="124" t="s">
        <v>306</v>
      </c>
      <c r="B236" s="125"/>
      <c r="C236" s="47" t="s">
        <v>381</v>
      </c>
      <c r="D236" s="47" t="s">
        <v>307</v>
      </c>
      <c r="E236" s="31">
        <v>193901.56</v>
      </c>
      <c r="F236" s="31">
        <v>100000</v>
      </c>
      <c r="G236" s="31">
        <v>100000</v>
      </c>
    </row>
    <row r="237" spans="1:7" ht="23.25" customHeight="1" x14ac:dyDescent="0.25">
      <c r="A237" s="124" t="s">
        <v>15</v>
      </c>
      <c r="B237" s="125"/>
      <c r="C237" s="47" t="s">
        <v>381</v>
      </c>
      <c r="D237" s="47" t="s">
        <v>300</v>
      </c>
      <c r="E237" s="31">
        <v>120000</v>
      </c>
      <c r="F237" s="31">
        <v>0</v>
      </c>
      <c r="G237" s="31">
        <v>0</v>
      </c>
    </row>
    <row r="238" spans="1:7" ht="15" customHeight="1" x14ac:dyDescent="0.25">
      <c r="A238" s="124" t="s">
        <v>16</v>
      </c>
      <c r="B238" s="125"/>
      <c r="C238" s="47" t="s">
        <v>381</v>
      </c>
      <c r="D238" s="47" t="s">
        <v>301</v>
      </c>
      <c r="E238" s="31">
        <v>120000</v>
      </c>
      <c r="F238" s="31">
        <v>0</v>
      </c>
      <c r="G238" s="31">
        <v>0</v>
      </c>
    </row>
    <row r="239" spans="1:7" ht="34.5" customHeight="1" x14ac:dyDescent="0.25">
      <c r="A239" s="124" t="s">
        <v>382</v>
      </c>
      <c r="B239" s="125"/>
      <c r="C239" s="47" t="s">
        <v>383</v>
      </c>
      <c r="D239" s="48"/>
      <c r="E239" s="31">
        <v>290000</v>
      </c>
      <c r="F239" s="31">
        <v>510000</v>
      </c>
      <c r="G239" s="31">
        <v>560000</v>
      </c>
    </row>
    <row r="240" spans="1:7" ht="23.25" customHeight="1" x14ac:dyDescent="0.25">
      <c r="A240" s="124" t="s">
        <v>384</v>
      </c>
      <c r="B240" s="125"/>
      <c r="C240" s="47" t="s">
        <v>385</v>
      </c>
      <c r="D240" s="48"/>
      <c r="E240" s="31">
        <v>0</v>
      </c>
      <c r="F240" s="31">
        <v>100000</v>
      </c>
      <c r="G240" s="31">
        <v>0</v>
      </c>
    </row>
    <row r="241" spans="1:7" ht="23.25" customHeight="1" x14ac:dyDescent="0.25">
      <c r="A241" s="124" t="s">
        <v>304</v>
      </c>
      <c r="B241" s="125"/>
      <c r="C241" s="47" t="s">
        <v>385</v>
      </c>
      <c r="D241" s="47" t="s">
        <v>305</v>
      </c>
      <c r="E241" s="31">
        <v>0</v>
      </c>
      <c r="F241" s="31">
        <v>100000</v>
      </c>
      <c r="G241" s="31">
        <v>0</v>
      </c>
    </row>
    <row r="242" spans="1:7" ht="23.25" customHeight="1" x14ac:dyDescent="0.25">
      <c r="A242" s="124" t="s">
        <v>306</v>
      </c>
      <c r="B242" s="125"/>
      <c r="C242" s="47" t="s">
        <v>385</v>
      </c>
      <c r="D242" s="47" t="s">
        <v>307</v>
      </c>
      <c r="E242" s="31">
        <v>0</v>
      </c>
      <c r="F242" s="31">
        <v>100000</v>
      </c>
      <c r="G242" s="31">
        <v>0</v>
      </c>
    </row>
    <row r="243" spans="1:7" ht="34.5" customHeight="1" x14ac:dyDescent="0.25">
      <c r="A243" s="124" t="s">
        <v>386</v>
      </c>
      <c r="B243" s="125"/>
      <c r="C243" s="47" t="s">
        <v>387</v>
      </c>
      <c r="D243" s="48"/>
      <c r="E243" s="31">
        <v>290000</v>
      </c>
      <c r="F243" s="31">
        <v>410000</v>
      </c>
      <c r="G243" s="31">
        <v>560000</v>
      </c>
    </row>
    <row r="244" spans="1:7" ht="45.75" customHeight="1" x14ac:dyDescent="0.25">
      <c r="A244" s="124" t="s">
        <v>4</v>
      </c>
      <c r="B244" s="125"/>
      <c r="C244" s="47" t="s">
        <v>387</v>
      </c>
      <c r="D244" s="47" t="s">
        <v>314</v>
      </c>
      <c r="E244" s="31">
        <v>160000</v>
      </c>
      <c r="F244" s="31">
        <v>310000</v>
      </c>
      <c r="G244" s="31">
        <v>310000</v>
      </c>
    </row>
    <row r="245" spans="1:7" ht="23.25" customHeight="1" x14ac:dyDescent="0.25">
      <c r="A245" s="124" t="s">
        <v>329</v>
      </c>
      <c r="B245" s="125"/>
      <c r="C245" s="47" t="s">
        <v>387</v>
      </c>
      <c r="D245" s="47" t="s">
        <v>330</v>
      </c>
      <c r="E245" s="31">
        <v>160000</v>
      </c>
      <c r="F245" s="31">
        <v>310000</v>
      </c>
      <c r="G245" s="31">
        <v>310000</v>
      </c>
    </row>
    <row r="246" spans="1:7" ht="23.25" customHeight="1" x14ac:dyDescent="0.25">
      <c r="A246" s="124" t="s">
        <v>304</v>
      </c>
      <c r="B246" s="125"/>
      <c r="C246" s="47" t="s">
        <v>387</v>
      </c>
      <c r="D246" s="47" t="s">
        <v>305</v>
      </c>
      <c r="E246" s="31">
        <v>130000</v>
      </c>
      <c r="F246" s="31">
        <v>100000</v>
      </c>
      <c r="G246" s="31">
        <v>250000</v>
      </c>
    </row>
    <row r="247" spans="1:7" ht="23.25" customHeight="1" x14ac:dyDescent="0.25">
      <c r="A247" s="124" t="s">
        <v>306</v>
      </c>
      <c r="B247" s="125"/>
      <c r="C247" s="47" t="s">
        <v>387</v>
      </c>
      <c r="D247" s="47" t="s">
        <v>307</v>
      </c>
      <c r="E247" s="31">
        <v>130000</v>
      </c>
      <c r="F247" s="31">
        <v>100000</v>
      </c>
      <c r="G247" s="31">
        <v>250000</v>
      </c>
    </row>
    <row r="248" spans="1:7" ht="34.5" customHeight="1" x14ac:dyDescent="0.25">
      <c r="A248" s="124" t="s">
        <v>388</v>
      </c>
      <c r="B248" s="125"/>
      <c r="C248" s="47" t="s">
        <v>389</v>
      </c>
      <c r="D248" s="48"/>
      <c r="E248" s="31">
        <v>60000</v>
      </c>
      <c r="F248" s="31">
        <v>100000</v>
      </c>
      <c r="G248" s="31">
        <v>200000</v>
      </c>
    </row>
    <row r="249" spans="1:7" ht="34.5" customHeight="1" x14ac:dyDescent="0.25">
      <c r="A249" s="124" t="s">
        <v>376</v>
      </c>
      <c r="B249" s="125"/>
      <c r="C249" s="47" t="s">
        <v>390</v>
      </c>
      <c r="D249" s="48"/>
      <c r="E249" s="31">
        <v>60000</v>
      </c>
      <c r="F249" s="31">
        <v>100000</v>
      </c>
      <c r="G249" s="31">
        <v>140000</v>
      </c>
    </row>
    <row r="250" spans="1:7" ht="23.25" customHeight="1" x14ac:dyDescent="0.25">
      <c r="A250" s="124" t="s">
        <v>304</v>
      </c>
      <c r="B250" s="125"/>
      <c r="C250" s="47" t="s">
        <v>390</v>
      </c>
      <c r="D250" s="47" t="s">
        <v>305</v>
      </c>
      <c r="E250" s="31">
        <v>60000</v>
      </c>
      <c r="F250" s="31">
        <v>100000</v>
      </c>
      <c r="G250" s="31">
        <v>140000</v>
      </c>
    </row>
    <row r="251" spans="1:7" ht="23.25" customHeight="1" x14ac:dyDescent="0.25">
      <c r="A251" s="124" t="s">
        <v>306</v>
      </c>
      <c r="B251" s="125"/>
      <c r="C251" s="47" t="s">
        <v>390</v>
      </c>
      <c r="D251" s="47" t="s">
        <v>307</v>
      </c>
      <c r="E251" s="31">
        <v>60000</v>
      </c>
      <c r="F251" s="31">
        <v>100000</v>
      </c>
      <c r="G251" s="31">
        <v>140000</v>
      </c>
    </row>
    <row r="252" spans="1:7" ht="23.25" customHeight="1" x14ac:dyDescent="0.25">
      <c r="A252" s="124" t="s">
        <v>391</v>
      </c>
      <c r="B252" s="125"/>
      <c r="C252" s="47" t="s">
        <v>392</v>
      </c>
      <c r="D252" s="48"/>
      <c r="E252" s="31">
        <v>0</v>
      </c>
      <c r="F252" s="31">
        <v>0</v>
      </c>
      <c r="G252" s="31">
        <v>60000</v>
      </c>
    </row>
    <row r="253" spans="1:7" ht="23.25" customHeight="1" x14ac:dyDescent="0.25">
      <c r="A253" s="124" t="s">
        <v>304</v>
      </c>
      <c r="B253" s="125"/>
      <c r="C253" s="47" t="s">
        <v>392</v>
      </c>
      <c r="D253" s="47" t="s">
        <v>305</v>
      </c>
      <c r="E253" s="31">
        <v>0</v>
      </c>
      <c r="F253" s="31">
        <v>0</v>
      </c>
      <c r="G253" s="31">
        <v>60000</v>
      </c>
    </row>
    <row r="254" spans="1:7" ht="23.25" customHeight="1" x14ac:dyDescent="0.25">
      <c r="A254" s="124" t="s">
        <v>306</v>
      </c>
      <c r="B254" s="125"/>
      <c r="C254" s="47" t="s">
        <v>392</v>
      </c>
      <c r="D254" s="47" t="s">
        <v>307</v>
      </c>
      <c r="E254" s="31">
        <v>0</v>
      </c>
      <c r="F254" s="31">
        <v>0</v>
      </c>
      <c r="G254" s="31">
        <v>60000</v>
      </c>
    </row>
    <row r="255" spans="1:7" ht="34.5" customHeight="1" x14ac:dyDescent="0.25">
      <c r="A255" s="124" t="s">
        <v>393</v>
      </c>
      <c r="B255" s="125"/>
      <c r="C255" s="47" t="s">
        <v>394</v>
      </c>
      <c r="D255" s="48"/>
      <c r="E255" s="31">
        <v>7084000</v>
      </c>
      <c r="F255" s="31">
        <v>5500000</v>
      </c>
      <c r="G255" s="31">
        <v>6700000</v>
      </c>
    </row>
    <row r="256" spans="1:7" ht="23.25" customHeight="1" x14ac:dyDescent="0.25">
      <c r="A256" s="124" t="s">
        <v>395</v>
      </c>
      <c r="B256" s="125"/>
      <c r="C256" s="47" t="s">
        <v>396</v>
      </c>
      <c r="D256" s="48"/>
      <c r="E256" s="31">
        <v>7084000</v>
      </c>
      <c r="F256" s="31">
        <v>5500000</v>
      </c>
      <c r="G256" s="31">
        <v>6700000</v>
      </c>
    </row>
    <row r="257" spans="1:7" ht="23.25" customHeight="1" x14ac:dyDescent="0.25">
      <c r="A257" s="124" t="s">
        <v>304</v>
      </c>
      <c r="B257" s="125"/>
      <c r="C257" s="47" t="s">
        <v>396</v>
      </c>
      <c r="D257" s="47" t="s">
        <v>305</v>
      </c>
      <c r="E257" s="31">
        <v>7084000</v>
      </c>
      <c r="F257" s="31">
        <v>5500000</v>
      </c>
      <c r="G257" s="31">
        <v>6700000</v>
      </c>
    </row>
    <row r="258" spans="1:7" ht="23.25" customHeight="1" x14ac:dyDescent="0.25">
      <c r="A258" s="124" t="s">
        <v>306</v>
      </c>
      <c r="B258" s="125"/>
      <c r="C258" s="47" t="s">
        <v>396</v>
      </c>
      <c r="D258" s="47" t="s">
        <v>307</v>
      </c>
      <c r="E258" s="31">
        <v>7084000</v>
      </c>
      <c r="F258" s="31">
        <v>5500000</v>
      </c>
      <c r="G258" s="31">
        <v>6700000</v>
      </c>
    </row>
    <row r="259" spans="1:7" ht="79.5" customHeight="1" x14ac:dyDescent="0.25">
      <c r="A259" s="124" t="s">
        <v>397</v>
      </c>
      <c r="B259" s="125"/>
      <c r="C259" s="47" t="s">
        <v>398</v>
      </c>
      <c r="D259" s="48"/>
      <c r="E259" s="31">
        <v>30000</v>
      </c>
      <c r="F259" s="31">
        <v>100000</v>
      </c>
      <c r="G259" s="31">
        <v>120000</v>
      </c>
    </row>
    <row r="260" spans="1:7" ht="57" customHeight="1" x14ac:dyDescent="0.25">
      <c r="A260" s="124" t="s">
        <v>399</v>
      </c>
      <c r="B260" s="125"/>
      <c r="C260" s="47" t="s">
        <v>400</v>
      </c>
      <c r="D260" s="48"/>
      <c r="E260" s="31">
        <v>30000</v>
      </c>
      <c r="F260" s="31">
        <v>100000</v>
      </c>
      <c r="G260" s="31">
        <v>120000</v>
      </c>
    </row>
    <row r="261" spans="1:7" ht="23.25" customHeight="1" x14ac:dyDescent="0.25">
      <c r="A261" s="124" t="s">
        <v>304</v>
      </c>
      <c r="B261" s="125"/>
      <c r="C261" s="47" t="s">
        <v>400</v>
      </c>
      <c r="D261" s="47" t="s">
        <v>305</v>
      </c>
      <c r="E261" s="31">
        <v>30000</v>
      </c>
      <c r="F261" s="31">
        <v>100000</v>
      </c>
      <c r="G261" s="31">
        <v>120000</v>
      </c>
    </row>
    <row r="262" spans="1:7" ht="23.25" customHeight="1" x14ac:dyDescent="0.25">
      <c r="A262" s="124" t="s">
        <v>306</v>
      </c>
      <c r="B262" s="125"/>
      <c r="C262" s="47" t="s">
        <v>400</v>
      </c>
      <c r="D262" s="47" t="s">
        <v>307</v>
      </c>
      <c r="E262" s="31">
        <v>30000</v>
      </c>
      <c r="F262" s="31">
        <v>100000</v>
      </c>
      <c r="G262" s="31">
        <v>120000</v>
      </c>
    </row>
    <row r="263" spans="1:7" ht="15" customHeight="1" x14ac:dyDescent="0.25">
      <c r="A263" s="124" t="s">
        <v>401</v>
      </c>
      <c r="B263" s="125"/>
      <c r="C263" s="47" t="s">
        <v>402</v>
      </c>
      <c r="D263" s="48"/>
      <c r="E263" s="31">
        <v>14158910.59</v>
      </c>
      <c r="F263" s="31">
        <v>14046002.09</v>
      </c>
      <c r="G263" s="31">
        <v>12846002.09</v>
      </c>
    </row>
    <row r="264" spans="1:7" ht="15" customHeight="1" x14ac:dyDescent="0.25">
      <c r="A264" s="124" t="s">
        <v>403</v>
      </c>
      <c r="B264" s="125"/>
      <c r="C264" s="47" t="s">
        <v>404</v>
      </c>
      <c r="D264" s="48"/>
      <c r="E264" s="31">
        <v>6037855.2400000002</v>
      </c>
      <c r="F264" s="31">
        <v>6554974.2000000002</v>
      </c>
      <c r="G264" s="31">
        <v>5354974.2</v>
      </c>
    </row>
    <row r="265" spans="1:7" ht="23.25" customHeight="1" x14ac:dyDescent="0.25">
      <c r="A265" s="124" t="s">
        <v>304</v>
      </c>
      <c r="B265" s="125"/>
      <c r="C265" s="47" t="s">
        <v>404</v>
      </c>
      <c r="D265" s="47" t="s">
        <v>305</v>
      </c>
      <c r="E265" s="31">
        <v>6037855.2400000002</v>
      </c>
      <c r="F265" s="31">
        <v>6554974.2000000002</v>
      </c>
      <c r="G265" s="31">
        <v>5354974.2</v>
      </c>
    </row>
    <row r="266" spans="1:7" ht="23.25" customHeight="1" x14ac:dyDescent="0.25">
      <c r="A266" s="124" t="s">
        <v>306</v>
      </c>
      <c r="B266" s="125"/>
      <c r="C266" s="47" t="s">
        <v>404</v>
      </c>
      <c r="D266" s="47" t="s">
        <v>307</v>
      </c>
      <c r="E266" s="31">
        <v>6037855.2400000002</v>
      </c>
      <c r="F266" s="31">
        <v>6554974.2000000002</v>
      </c>
      <c r="G266" s="31">
        <v>5354974.2</v>
      </c>
    </row>
    <row r="267" spans="1:7" ht="23.25" customHeight="1" x14ac:dyDescent="0.25">
      <c r="A267" s="124" t="s">
        <v>405</v>
      </c>
      <c r="B267" s="125"/>
      <c r="C267" s="47" t="s">
        <v>406</v>
      </c>
      <c r="D267" s="48"/>
      <c r="E267" s="31">
        <v>7248055.3499999996</v>
      </c>
      <c r="F267" s="31">
        <v>6618027.8899999997</v>
      </c>
      <c r="G267" s="31">
        <v>6618027.8899999997</v>
      </c>
    </row>
    <row r="268" spans="1:7" ht="45.75" customHeight="1" x14ac:dyDescent="0.25">
      <c r="A268" s="124" t="s">
        <v>4</v>
      </c>
      <c r="B268" s="125"/>
      <c r="C268" s="47" t="s">
        <v>406</v>
      </c>
      <c r="D268" s="47" t="s">
        <v>314</v>
      </c>
      <c r="E268" s="31">
        <v>6721001.6100000003</v>
      </c>
      <c r="F268" s="31">
        <v>6021001.6100000003</v>
      </c>
      <c r="G268" s="31">
        <v>6021001.6100000003</v>
      </c>
    </row>
    <row r="269" spans="1:7" ht="15" customHeight="1" x14ac:dyDescent="0.25">
      <c r="A269" s="124" t="s">
        <v>315</v>
      </c>
      <c r="B269" s="125"/>
      <c r="C269" s="47" t="s">
        <v>406</v>
      </c>
      <c r="D269" s="47" t="s">
        <v>316</v>
      </c>
      <c r="E269" s="31">
        <v>6721001.6100000003</v>
      </c>
      <c r="F269" s="31">
        <v>6021001.6100000003</v>
      </c>
      <c r="G269" s="31">
        <v>6021001.6100000003</v>
      </c>
    </row>
    <row r="270" spans="1:7" ht="23.25" customHeight="1" x14ac:dyDescent="0.25">
      <c r="A270" s="124" t="s">
        <v>304</v>
      </c>
      <c r="B270" s="125"/>
      <c r="C270" s="47" t="s">
        <v>406</v>
      </c>
      <c r="D270" s="47" t="s">
        <v>305</v>
      </c>
      <c r="E270" s="31">
        <v>526453.74</v>
      </c>
      <c r="F270" s="31">
        <v>596426.28</v>
      </c>
      <c r="G270" s="31">
        <v>596426.28</v>
      </c>
    </row>
    <row r="271" spans="1:7" ht="23.25" customHeight="1" x14ac:dyDescent="0.25">
      <c r="A271" s="124" t="s">
        <v>306</v>
      </c>
      <c r="B271" s="125"/>
      <c r="C271" s="47" t="s">
        <v>406</v>
      </c>
      <c r="D271" s="47" t="s">
        <v>307</v>
      </c>
      <c r="E271" s="31">
        <v>526453.74</v>
      </c>
      <c r="F271" s="31">
        <v>596426.28</v>
      </c>
      <c r="G271" s="31">
        <v>596426.28</v>
      </c>
    </row>
    <row r="272" spans="1:7" ht="15" customHeight="1" x14ac:dyDescent="0.25">
      <c r="A272" s="124" t="s">
        <v>325</v>
      </c>
      <c r="B272" s="125"/>
      <c r="C272" s="47" t="s">
        <v>406</v>
      </c>
      <c r="D272" s="47" t="s">
        <v>326</v>
      </c>
      <c r="E272" s="31">
        <v>600</v>
      </c>
      <c r="F272" s="31">
        <v>600</v>
      </c>
      <c r="G272" s="31">
        <v>600</v>
      </c>
    </row>
    <row r="273" spans="1:7" ht="15" customHeight="1" x14ac:dyDescent="0.25">
      <c r="A273" s="124" t="s">
        <v>331</v>
      </c>
      <c r="B273" s="125"/>
      <c r="C273" s="47" t="s">
        <v>406</v>
      </c>
      <c r="D273" s="47" t="s">
        <v>332</v>
      </c>
      <c r="E273" s="31">
        <v>600</v>
      </c>
      <c r="F273" s="31">
        <v>600</v>
      </c>
      <c r="G273" s="31">
        <v>600</v>
      </c>
    </row>
    <row r="274" spans="1:7" ht="45.75" customHeight="1" x14ac:dyDescent="0.25">
      <c r="A274" s="124" t="s">
        <v>61</v>
      </c>
      <c r="B274" s="125"/>
      <c r="C274" s="47" t="s">
        <v>62</v>
      </c>
      <c r="D274" s="48"/>
      <c r="E274" s="31">
        <v>873000</v>
      </c>
      <c r="F274" s="31">
        <v>873000</v>
      </c>
      <c r="G274" s="31">
        <v>873000</v>
      </c>
    </row>
    <row r="275" spans="1:7" ht="23.25" customHeight="1" x14ac:dyDescent="0.25">
      <c r="A275" s="124" t="s">
        <v>304</v>
      </c>
      <c r="B275" s="125"/>
      <c r="C275" s="47" t="s">
        <v>62</v>
      </c>
      <c r="D275" s="47" t="s">
        <v>305</v>
      </c>
      <c r="E275" s="31">
        <v>873000</v>
      </c>
      <c r="F275" s="31">
        <v>873000</v>
      </c>
      <c r="G275" s="31">
        <v>873000</v>
      </c>
    </row>
    <row r="276" spans="1:7" ht="23.25" customHeight="1" x14ac:dyDescent="0.25">
      <c r="A276" s="124" t="s">
        <v>306</v>
      </c>
      <c r="B276" s="125"/>
      <c r="C276" s="47" t="s">
        <v>62</v>
      </c>
      <c r="D276" s="47" t="s">
        <v>307</v>
      </c>
      <c r="E276" s="31">
        <v>873000</v>
      </c>
      <c r="F276" s="31">
        <v>873000</v>
      </c>
      <c r="G276" s="31">
        <v>873000</v>
      </c>
    </row>
    <row r="277" spans="1:7" ht="23.25" customHeight="1" x14ac:dyDescent="0.25">
      <c r="A277" s="124" t="s">
        <v>67</v>
      </c>
      <c r="B277" s="125"/>
      <c r="C277" s="47" t="s">
        <v>68</v>
      </c>
      <c r="D277" s="47"/>
      <c r="E277" s="31">
        <v>2784547</v>
      </c>
      <c r="F277" s="31">
        <v>2734547</v>
      </c>
      <c r="G277" s="31">
        <v>2924547</v>
      </c>
    </row>
    <row r="278" spans="1:7" ht="23.25" customHeight="1" x14ac:dyDescent="0.25">
      <c r="A278" s="124" t="s">
        <v>407</v>
      </c>
      <c r="B278" s="125"/>
      <c r="C278" s="47" t="s">
        <v>408</v>
      </c>
      <c r="D278" s="48"/>
      <c r="E278" s="31">
        <v>2112747</v>
      </c>
      <c r="F278" s="31">
        <v>2112747</v>
      </c>
      <c r="G278" s="31">
        <v>2112747</v>
      </c>
    </row>
    <row r="279" spans="1:7" ht="15" customHeight="1" x14ac:dyDescent="0.25">
      <c r="A279" s="124" t="s">
        <v>409</v>
      </c>
      <c r="B279" s="125"/>
      <c r="C279" s="47" t="s">
        <v>410</v>
      </c>
      <c r="D279" s="48"/>
      <c r="E279" s="31">
        <v>2112747</v>
      </c>
      <c r="F279" s="31">
        <v>2112747</v>
      </c>
      <c r="G279" s="31">
        <v>2112747</v>
      </c>
    </row>
    <row r="280" spans="1:7" ht="23.25" customHeight="1" x14ac:dyDescent="0.25">
      <c r="A280" s="124" t="s">
        <v>304</v>
      </c>
      <c r="B280" s="125"/>
      <c r="C280" s="47" t="s">
        <v>410</v>
      </c>
      <c r="D280" s="47" t="s">
        <v>305</v>
      </c>
      <c r="E280" s="31">
        <v>2112747</v>
      </c>
      <c r="F280" s="31">
        <v>2112747</v>
      </c>
      <c r="G280" s="31">
        <v>2112747</v>
      </c>
    </row>
    <row r="281" spans="1:7" ht="23.25" customHeight="1" x14ac:dyDescent="0.25">
      <c r="A281" s="124" t="s">
        <v>306</v>
      </c>
      <c r="B281" s="125"/>
      <c r="C281" s="47" t="s">
        <v>410</v>
      </c>
      <c r="D281" s="47" t="s">
        <v>307</v>
      </c>
      <c r="E281" s="31">
        <v>2112747</v>
      </c>
      <c r="F281" s="31">
        <v>2112747</v>
      </c>
      <c r="G281" s="31">
        <v>2112747</v>
      </c>
    </row>
    <row r="282" spans="1:7" ht="45.75" customHeight="1" x14ac:dyDescent="0.25">
      <c r="A282" s="124" t="s">
        <v>411</v>
      </c>
      <c r="B282" s="125"/>
      <c r="C282" s="47" t="s">
        <v>412</v>
      </c>
      <c r="D282" s="48"/>
      <c r="E282" s="31">
        <v>500000</v>
      </c>
      <c r="F282" s="31">
        <v>500000</v>
      </c>
      <c r="G282" s="31">
        <v>500000</v>
      </c>
    </row>
    <row r="283" spans="1:7" ht="23.25" customHeight="1" x14ac:dyDescent="0.25">
      <c r="A283" s="124" t="s">
        <v>80</v>
      </c>
      <c r="B283" s="125"/>
      <c r="C283" s="47" t="s">
        <v>413</v>
      </c>
      <c r="D283" s="48"/>
      <c r="E283" s="31">
        <v>500000</v>
      </c>
      <c r="F283" s="31">
        <v>500000</v>
      </c>
      <c r="G283" s="31">
        <v>500000</v>
      </c>
    </row>
    <row r="284" spans="1:7" ht="23.25" customHeight="1" x14ac:dyDescent="0.25">
      <c r="A284" s="124" t="s">
        <v>304</v>
      </c>
      <c r="B284" s="125"/>
      <c r="C284" s="47" t="s">
        <v>413</v>
      </c>
      <c r="D284" s="47" t="s">
        <v>305</v>
      </c>
      <c r="E284" s="31">
        <v>500000</v>
      </c>
      <c r="F284" s="31">
        <v>500000</v>
      </c>
      <c r="G284" s="31">
        <v>500000</v>
      </c>
    </row>
    <row r="285" spans="1:7" ht="23.25" customHeight="1" x14ac:dyDescent="0.25">
      <c r="A285" s="124" t="s">
        <v>306</v>
      </c>
      <c r="B285" s="125"/>
      <c r="C285" s="47" t="s">
        <v>413</v>
      </c>
      <c r="D285" s="47" t="s">
        <v>307</v>
      </c>
      <c r="E285" s="31">
        <v>500000</v>
      </c>
      <c r="F285" s="31">
        <v>500000</v>
      </c>
      <c r="G285" s="31">
        <v>500000</v>
      </c>
    </row>
    <row r="286" spans="1:7" ht="57" customHeight="1" x14ac:dyDescent="0.25">
      <c r="A286" s="124" t="s">
        <v>91</v>
      </c>
      <c r="B286" s="125"/>
      <c r="C286" s="47" t="s">
        <v>92</v>
      </c>
      <c r="D286" s="48"/>
      <c r="E286" s="31">
        <v>171800</v>
      </c>
      <c r="F286" s="31">
        <v>121800</v>
      </c>
      <c r="G286" s="31">
        <v>311800</v>
      </c>
    </row>
    <row r="287" spans="1:7" ht="23.25" customHeight="1" x14ac:dyDescent="0.25">
      <c r="A287" s="124" t="s">
        <v>80</v>
      </c>
      <c r="B287" s="125"/>
      <c r="C287" s="47" t="s">
        <v>93</v>
      </c>
      <c r="D287" s="48"/>
      <c r="E287" s="31">
        <v>171800</v>
      </c>
      <c r="F287" s="31">
        <v>121800</v>
      </c>
      <c r="G287" s="31">
        <v>311800</v>
      </c>
    </row>
    <row r="288" spans="1:7" ht="23.25" customHeight="1" x14ac:dyDescent="0.25">
      <c r="A288" s="124" t="s">
        <v>304</v>
      </c>
      <c r="B288" s="125"/>
      <c r="C288" s="47" t="s">
        <v>93</v>
      </c>
      <c r="D288" s="47" t="s">
        <v>305</v>
      </c>
      <c r="E288" s="31">
        <v>121800</v>
      </c>
      <c r="F288" s="31">
        <v>121800</v>
      </c>
      <c r="G288" s="31">
        <v>261800</v>
      </c>
    </row>
    <row r="289" spans="1:7" ht="23.25" customHeight="1" x14ac:dyDescent="0.25">
      <c r="A289" s="124" t="s">
        <v>306</v>
      </c>
      <c r="B289" s="125"/>
      <c r="C289" s="47" t="s">
        <v>93</v>
      </c>
      <c r="D289" s="47" t="s">
        <v>307</v>
      </c>
      <c r="E289" s="31">
        <v>121800</v>
      </c>
      <c r="F289" s="31">
        <v>121800</v>
      </c>
      <c r="G289" s="31">
        <v>261800</v>
      </c>
    </row>
    <row r="290" spans="1:7" ht="23.25" customHeight="1" x14ac:dyDescent="0.25">
      <c r="A290" s="124" t="s">
        <v>15</v>
      </c>
      <c r="B290" s="125"/>
      <c r="C290" s="47" t="s">
        <v>93</v>
      </c>
      <c r="D290" s="47" t="s">
        <v>300</v>
      </c>
      <c r="E290" s="31">
        <v>50000</v>
      </c>
      <c r="F290" s="31">
        <v>0</v>
      </c>
      <c r="G290" s="31">
        <v>50000</v>
      </c>
    </row>
    <row r="291" spans="1:7" ht="15" customHeight="1" x14ac:dyDescent="0.25">
      <c r="A291" s="124" t="s">
        <v>16</v>
      </c>
      <c r="B291" s="125"/>
      <c r="C291" s="47" t="s">
        <v>93</v>
      </c>
      <c r="D291" s="47" t="s">
        <v>301</v>
      </c>
      <c r="E291" s="31">
        <v>50000</v>
      </c>
      <c r="F291" s="31">
        <v>0</v>
      </c>
      <c r="G291" s="31">
        <v>50000</v>
      </c>
    </row>
    <row r="292" spans="1:7" ht="34.5" customHeight="1" x14ac:dyDescent="0.25">
      <c r="A292" s="124" t="s">
        <v>414</v>
      </c>
      <c r="B292" s="125"/>
      <c r="C292" s="47" t="s">
        <v>415</v>
      </c>
      <c r="D292" s="47"/>
      <c r="E292" s="31">
        <v>1460000</v>
      </c>
      <c r="F292" s="31">
        <v>1160000</v>
      </c>
      <c r="G292" s="31">
        <v>1160000</v>
      </c>
    </row>
    <row r="293" spans="1:7" ht="79.5" customHeight="1" x14ac:dyDescent="0.25">
      <c r="A293" s="124" t="s">
        <v>416</v>
      </c>
      <c r="B293" s="125"/>
      <c r="C293" s="47" t="s">
        <v>417</v>
      </c>
      <c r="D293" s="48"/>
      <c r="E293" s="31">
        <v>1020000</v>
      </c>
      <c r="F293" s="31">
        <v>1020000</v>
      </c>
      <c r="G293" s="31">
        <v>1020000</v>
      </c>
    </row>
    <row r="294" spans="1:7" ht="34.5" customHeight="1" x14ac:dyDescent="0.25">
      <c r="A294" s="124" t="s">
        <v>418</v>
      </c>
      <c r="B294" s="125"/>
      <c r="C294" s="47" t="s">
        <v>419</v>
      </c>
      <c r="D294" s="48"/>
      <c r="E294" s="31">
        <v>1020000</v>
      </c>
      <c r="F294" s="31">
        <v>1020000</v>
      </c>
      <c r="G294" s="31">
        <v>1020000</v>
      </c>
    </row>
    <row r="295" spans="1:7" ht="23.25" customHeight="1" x14ac:dyDescent="0.25">
      <c r="A295" s="124" t="s">
        <v>304</v>
      </c>
      <c r="B295" s="125"/>
      <c r="C295" s="47" t="s">
        <v>419</v>
      </c>
      <c r="D295" s="47" t="s">
        <v>305</v>
      </c>
      <c r="E295" s="31">
        <v>1020000</v>
      </c>
      <c r="F295" s="31">
        <v>1020000</v>
      </c>
      <c r="G295" s="31">
        <v>1020000</v>
      </c>
    </row>
    <row r="296" spans="1:7" ht="23.25" customHeight="1" x14ac:dyDescent="0.25">
      <c r="A296" s="124" t="s">
        <v>306</v>
      </c>
      <c r="B296" s="125"/>
      <c r="C296" s="47" t="s">
        <v>419</v>
      </c>
      <c r="D296" s="47" t="s">
        <v>307</v>
      </c>
      <c r="E296" s="31">
        <v>1020000</v>
      </c>
      <c r="F296" s="31">
        <v>1020000</v>
      </c>
      <c r="G296" s="31">
        <v>1020000</v>
      </c>
    </row>
    <row r="297" spans="1:7" ht="45.75" customHeight="1" x14ac:dyDescent="0.25">
      <c r="A297" s="124" t="s">
        <v>420</v>
      </c>
      <c r="B297" s="125"/>
      <c r="C297" s="47" t="s">
        <v>421</v>
      </c>
      <c r="D297" s="48"/>
      <c r="E297" s="31">
        <v>300000</v>
      </c>
      <c r="F297" s="31">
        <v>0</v>
      </c>
      <c r="G297" s="31">
        <v>0</v>
      </c>
    </row>
    <row r="298" spans="1:7" ht="34.5" customHeight="1" x14ac:dyDescent="0.25">
      <c r="A298" s="124" t="s">
        <v>422</v>
      </c>
      <c r="B298" s="125"/>
      <c r="C298" s="47" t="s">
        <v>423</v>
      </c>
      <c r="D298" s="48"/>
      <c r="E298" s="31">
        <v>300000</v>
      </c>
      <c r="F298" s="31">
        <v>0</v>
      </c>
      <c r="G298" s="31">
        <v>0</v>
      </c>
    </row>
    <row r="299" spans="1:7" ht="23.25" customHeight="1" x14ac:dyDescent="0.25">
      <c r="A299" s="124" t="s">
        <v>304</v>
      </c>
      <c r="B299" s="125"/>
      <c r="C299" s="47" t="s">
        <v>423</v>
      </c>
      <c r="D299" s="47" t="s">
        <v>305</v>
      </c>
      <c r="E299" s="31">
        <v>300000</v>
      </c>
      <c r="F299" s="31">
        <v>0</v>
      </c>
      <c r="G299" s="31">
        <v>0</v>
      </c>
    </row>
    <row r="300" spans="1:7" ht="23.25" customHeight="1" x14ac:dyDescent="0.25">
      <c r="A300" s="124" t="s">
        <v>306</v>
      </c>
      <c r="B300" s="125"/>
      <c r="C300" s="47" t="s">
        <v>423</v>
      </c>
      <c r="D300" s="47" t="s">
        <v>307</v>
      </c>
      <c r="E300" s="31">
        <v>300000</v>
      </c>
      <c r="F300" s="31">
        <v>0</v>
      </c>
      <c r="G300" s="31">
        <v>0</v>
      </c>
    </row>
    <row r="301" spans="1:7" ht="45.75" customHeight="1" x14ac:dyDescent="0.25">
      <c r="A301" s="124" t="s">
        <v>424</v>
      </c>
      <c r="B301" s="125"/>
      <c r="C301" s="47" t="s">
        <v>425</v>
      </c>
      <c r="D301" s="48"/>
      <c r="E301" s="31">
        <v>140000</v>
      </c>
      <c r="F301" s="31">
        <v>140000</v>
      </c>
      <c r="G301" s="31">
        <v>140000</v>
      </c>
    </row>
    <row r="302" spans="1:7" ht="23.25" customHeight="1" x14ac:dyDescent="0.25">
      <c r="A302" s="124" t="s">
        <v>426</v>
      </c>
      <c r="B302" s="125"/>
      <c r="C302" s="47" t="s">
        <v>427</v>
      </c>
      <c r="D302" s="48"/>
      <c r="E302" s="31">
        <v>140000</v>
      </c>
      <c r="F302" s="31">
        <v>140000</v>
      </c>
      <c r="G302" s="31">
        <v>140000</v>
      </c>
    </row>
    <row r="303" spans="1:7" ht="23.25" customHeight="1" x14ac:dyDescent="0.25">
      <c r="A303" s="124" t="s">
        <v>304</v>
      </c>
      <c r="B303" s="125"/>
      <c r="C303" s="47" t="s">
        <v>427</v>
      </c>
      <c r="D303" s="47" t="s">
        <v>305</v>
      </c>
      <c r="E303" s="31">
        <v>140000</v>
      </c>
      <c r="F303" s="31">
        <v>140000</v>
      </c>
      <c r="G303" s="31">
        <v>140000</v>
      </c>
    </row>
    <row r="304" spans="1:7" ht="23.25" customHeight="1" x14ac:dyDescent="0.25">
      <c r="A304" s="124" t="s">
        <v>306</v>
      </c>
      <c r="B304" s="125"/>
      <c r="C304" s="47" t="s">
        <v>427</v>
      </c>
      <c r="D304" s="47" t="s">
        <v>307</v>
      </c>
      <c r="E304" s="31">
        <v>140000</v>
      </c>
      <c r="F304" s="31">
        <v>140000</v>
      </c>
      <c r="G304" s="31">
        <v>140000</v>
      </c>
    </row>
    <row r="305" spans="1:7" ht="23.25" customHeight="1" x14ac:dyDescent="0.25">
      <c r="A305" s="124" t="s">
        <v>428</v>
      </c>
      <c r="B305" s="125"/>
      <c r="C305" s="47" t="s">
        <v>429</v>
      </c>
      <c r="D305" s="47"/>
      <c r="E305" s="31">
        <v>200000</v>
      </c>
      <c r="F305" s="31">
        <v>140000</v>
      </c>
      <c r="G305" s="31">
        <v>302000</v>
      </c>
    </row>
    <row r="306" spans="1:7" ht="34.5" customHeight="1" x14ac:dyDescent="0.25">
      <c r="A306" s="124" t="s">
        <v>430</v>
      </c>
      <c r="B306" s="125"/>
      <c r="C306" s="47" t="s">
        <v>431</v>
      </c>
      <c r="D306" s="48"/>
      <c r="E306" s="31">
        <v>200000</v>
      </c>
      <c r="F306" s="31">
        <v>140000</v>
      </c>
      <c r="G306" s="31">
        <v>302000</v>
      </c>
    </row>
    <row r="307" spans="1:7" ht="23.25" customHeight="1" x14ac:dyDescent="0.25">
      <c r="A307" s="124" t="s">
        <v>432</v>
      </c>
      <c r="B307" s="125"/>
      <c r="C307" s="47" t="s">
        <v>433</v>
      </c>
      <c r="D307" s="48"/>
      <c r="E307" s="31">
        <v>200000</v>
      </c>
      <c r="F307" s="31">
        <v>140000</v>
      </c>
      <c r="G307" s="31">
        <v>302000</v>
      </c>
    </row>
    <row r="308" spans="1:7" ht="23.25" customHeight="1" x14ac:dyDescent="0.25">
      <c r="A308" s="124" t="s">
        <v>304</v>
      </c>
      <c r="B308" s="125"/>
      <c r="C308" s="47" t="s">
        <v>433</v>
      </c>
      <c r="D308" s="47" t="s">
        <v>305</v>
      </c>
      <c r="E308" s="31">
        <v>200000</v>
      </c>
      <c r="F308" s="31">
        <v>140000</v>
      </c>
      <c r="G308" s="31">
        <v>302000</v>
      </c>
    </row>
    <row r="309" spans="1:7" ht="23.25" customHeight="1" x14ac:dyDescent="0.25">
      <c r="A309" s="124" t="s">
        <v>306</v>
      </c>
      <c r="B309" s="125"/>
      <c r="C309" s="47" t="s">
        <v>433</v>
      </c>
      <c r="D309" s="47" t="s">
        <v>307</v>
      </c>
      <c r="E309" s="31">
        <v>200000</v>
      </c>
      <c r="F309" s="31">
        <v>140000</v>
      </c>
      <c r="G309" s="31">
        <v>302000</v>
      </c>
    </row>
    <row r="310" spans="1:7" ht="34.5" customHeight="1" x14ac:dyDescent="0.25">
      <c r="A310" s="124" t="s">
        <v>434</v>
      </c>
      <c r="B310" s="125"/>
      <c r="C310" s="47" t="s">
        <v>435</v>
      </c>
      <c r="D310" s="47"/>
      <c r="E310" s="31">
        <v>9023812</v>
      </c>
      <c r="F310" s="31">
        <v>9023812</v>
      </c>
      <c r="G310" s="31">
        <v>9023812</v>
      </c>
    </row>
    <row r="311" spans="1:7" ht="34.5" customHeight="1" x14ac:dyDescent="0.25">
      <c r="A311" s="124" t="s">
        <v>436</v>
      </c>
      <c r="B311" s="125"/>
      <c r="C311" s="47" t="s">
        <v>437</v>
      </c>
      <c r="D311" s="48"/>
      <c r="E311" s="31">
        <v>9023812</v>
      </c>
      <c r="F311" s="31">
        <v>9023812</v>
      </c>
      <c r="G311" s="31">
        <v>9023812</v>
      </c>
    </row>
    <row r="312" spans="1:7" ht="23.25" customHeight="1" x14ac:dyDescent="0.25">
      <c r="A312" s="124" t="s">
        <v>438</v>
      </c>
      <c r="B312" s="125"/>
      <c r="C312" s="47" t="s">
        <v>439</v>
      </c>
      <c r="D312" s="48"/>
      <c r="E312" s="31">
        <v>9023812</v>
      </c>
      <c r="F312" s="31">
        <v>9023812</v>
      </c>
      <c r="G312" s="31">
        <v>9023812</v>
      </c>
    </row>
    <row r="313" spans="1:7" ht="45.75" customHeight="1" x14ac:dyDescent="0.25">
      <c r="A313" s="124" t="s">
        <v>4</v>
      </c>
      <c r="B313" s="125"/>
      <c r="C313" s="47" t="s">
        <v>439</v>
      </c>
      <c r="D313" s="47" t="s">
        <v>314</v>
      </c>
      <c r="E313" s="31">
        <v>8901812</v>
      </c>
      <c r="F313" s="31">
        <v>8422812</v>
      </c>
      <c r="G313" s="31">
        <v>8422812</v>
      </c>
    </row>
    <row r="314" spans="1:7" ht="15" customHeight="1" x14ac:dyDescent="0.25">
      <c r="A314" s="124" t="s">
        <v>315</v>
      </c>
      <c r="B314" s="125"/>
      <c r="C314" s="47" t="s">
        <v>439</v>
      </c>
      <c r="D314" s="47" t="s">
        <v>316</v>
      </c>
      <c r="E314" s="31">
        <v>8901812</v>
      </c>
      <c r="F314" s="31">
        <v>8422812</v>
      </c>
      <c r="G314" s="31">
        <v>8422812</v>
      </c>
    </row>
    <row r="315" spans="1:7" ht="23.25" customHeight="1" x14ac:dyDescent="0.25">
      <c r="A315" s="124" t="s">
        <v>304</v>
      </c>
      <c r="B315" s="125"/>
      <c r="C315" s="47" t="s">
        <v>439</v>
      </c>
      <c r="D315" s="47" t="s">
        <v>305</v>
      </c>
      <c r="E315" s="31">
        <v>122000</v>
      </c>
      <c r="F315" s="31">
        <v>601000</v>
      </c>
      <c r="G315" s="31">
        <v>601000</v>
      </c>
    </row>
    <row r="316" spans="1:7" ht="23.25" customHeight="1" x14ac:dyDescent="0.25">
      <c r="A316" s="124" t="s">
        <v>306</v>
      </c>
      <c r="B316" s="125"/>
      <c r="C316" s="47" t="s">
        <v>439</v>
      </c>
      <c r="D316" s="47" t="s">
        <v>307</v>
      </c>
      <c r="E316" s="31">
        <v>122000</v>
      </c>
      <c r="F316" s="31">
        <v>601000</v>
      </c>
      <c r="G316" s="31">
        <v>601000</v>
      </c>
    </row>
    <row r="317" spans="1:7" ht="15" customHeight="1" x14ac:dyDescent="0.25">
      <c r="A317" s="124" t="s">
        <v>65</v>
      </c>
      <c r="B317" s="125"/>
      <c r="C317" s="47" t="s">
        <v>440</v>
      </c>
      <c r="D317" s="47"/>
      <c r="E317" s="31">
        <v>36682946</v>
      </c>
      <c r="F317" s="31">
        <v>36132946</v>
      </c>
      <c r="G317" s="31">
        <v>36132946</v>
      </c>
    </row>
    <row r="318" spans="1:7" ht="23.25" customHeight="1" x14ac:dyDescent="0.25">
      <c r="A318" s="124" t="s">
        <v>69</v>
      </c>
      <c r="B318" s="125"/>
      <c r="C318" s="47" t="s">
        <v>441</v>
      </c>
      <c r="D318" s="48"/>
      <c r="E318" s="31">
        <v>36682946</v>
      </c>
      <c r="F318" s="31">
        <v>36132946</v>
      </c>
      <c r="G318" s="31">
        <v>36132946</v>
      </c>
    </row>
    <row r="319" spans="1:7" ht="23.25" customHeight="1" x14ac:dyDescent="0.25">
      <c r="A319" s="124" t="s">
        <v>442</v>
      </c>
      <c r="B319" s="125"/>
      <c r="C319" s="47" t="s">
        <v>443</v>
      </c>
      <c r="D319" s="48"/>
      <c r="E319" s="31">
        <v>36682946</v>
      </c>
      <c r="F319" s="31">
        <v>36132946</v>
      </c>
      <c r="G319" s="31">
        <v>36132946</v>
      </c>
    </row>
    <row r="320" spans="1:7" ht="45.75" customHeight="1" x14ac:dyDescent="0.25">
      <c r="A320" s="124" t="s">
        <v>4</v>
      </c>
      <c r="B320" s="125"/>
      <c r="C320" s="47" t="s">
        <v>443</v>
      </c>
      <c r="D320" s="47" t="s">
        <v>314</v>
      </c>
      <c r="E320" s="31">
        <v>36589190.810000002</v>
      </c>
      <c r="F320" s="31">
        <v>36042946</v>
      </c>
      <c r="G320" s="31">
        <v>36042946</v>
      </c>
    </row>
    <row r="321" spans="1:7" ht="15" customHeight="1" x14ac:dyDescent="0.25">
      <c r="A321" s="124" t="s">
        <v>315</v>
      </c>
      <c r="B321" s="125"/>
      <c r="C321" s="47" t="s">
        <v>443</v>
      </c>
      <c r="D321" s="47" t="s">
        <v>316</v>
      </c>
      <c r="E321" s="31">
        <v>36589190.810000002</v>
      </c>
      <c r="F321" s="31">
        <v>36042946</v>
      </c>
      <c r="G321" s="31">
        <v>36042946</v>
      </c>
    </row>
    <row r="322" spans="1:7" ht="15" customHeight="1" x14ac:dyDescent="0.25">
      <c r="A322" s="124" t="s">
        <v>294</v>
      </c>
      <c r="B322" s="125"/>
      <c r="C322" s="47" t="s">
        <v>443</v>
      </c>
      <c r="D322" s="47" t="s">
        <v>295</v>
      </c>
      <c r="E322" s="31">
        <v>3755.19</v>
      </c>
      <c r="F322" s="31">
        <v>0</v>
      </c>
      <c r="G322" s="31">
        <v>0</v>
      </c>
    </row>
    <row r="323" spans="1:7" ht="23.25" customHeight="1" x14ac:dyDescent="0.25">
      <c r="A323" s="124" t="s">
        <v>296</v>
      </c>
      <c r="B323" s="125"/>
      <c r="C323" s="47" t="s">
        <v>443</v>
      </c>
      <c r="D323" s="47" t="s">
        <v>297</v>
      </c>
      <c r="E323" s="31">
        <v>3755.19</v>
      </c>
      <c r="F323" s="31">
        <v>0</v>
      </c>
      <c r="G323" s="31">
        <v>0</v>
      </c>
    </row>
    <row r="324" spans="1:7" ht="15" customHeight="1" x14ac:dyDescent="0.25">
      <c r="A324" s="124" t="s">
        <v>325</v>
      </c>
      <c r="B324" s="125"/>
      <c r="C324" s="47" t="s">
        <v>443</v>
      </c>
      <c r="D324" s="47" t="s">
        <v>326</v>
      </c>
      <c r="E324" s="31">
        <v>90000</v>
      </c>
      <c r="F324" s="31">
        <v>90000</v>
      </c>
      <c r="G324" s="31">
        <v>90000</v>
      </c>
    </row>
    <row r="325" spans="1:7" ht="15" customHeight="1" x14ac:dyDescent="0.25">
      <c r="A325" s="124" t="s">
        <v>331</v>
      </c>
      <c r="B325" s="125"/>
      <c r="C325" s="47" t="s">
        <v>443</v>
      </c>
      <c r="D325" s="47" t="s">
        <v>332</v>
      </c>
      <c r="E325" s="31">
        <v>90000</v>
      </c>
      <c r="F325" s="31">
        <v>90000</v>
      </c>
      <c r="G325" s="31">
        <v>90000</v>
      </c>
    </row>
    <row r="326" spans="1:7" ht="15" customHeight="1" x14ac:dyDescent="0.25">
      <c r="A326" s="122" t="s">
        <v>444</v>
      </c>
      <c r="B326" s="123"/>
      <c r="C326" s="49" t="s">
        <v>445</v>
      </c>
      <c r="D326" s="49"/>
      <c r="E326" s="50">
        <v>38748600</v>
      </c>
      <c r="F326" s="50">
        <v>22562000</v>
      </c>
      <c r="G326" s="50">
        <v>26940700</v>
      </c>
    </row>
    <row r="327" spans="1:7" ht="15" customHeight="1" x14ac:dyDescent="0.25">
      <c r="A327" s="124" t="s">
        <v>446</v>
      </c>
      <c r="B327" s="125"/>
      <c r="C327" s="47" t="s">
        <v>447</v>
      </c>
      <c r="D327" s="47"/>
      <c r="E327" s="31">
        <v>11399600</v>
      </c>
      <c r="F327" s="31">
        <v>9531000</v>
      </c>
      <c r="G327" s="31">
        <v>10522700</v>
      </c>
    </row>
    <row r="328" spans="1:7" ht="45.75" customHeight="1" x14ac:dyDescent="0.25">
      <c r="A328" s="124" t="s">
        <v>448</v>
      </c>
      <c r="B328" s="125"/>
      <c r="C328" s="47" t="s">
        <v>449</v>
      </c>
      <c r="D328" s="48"/>
      <c r="E328" s="31">
        <v>11399600</v>
      </c>
      <c r="F328" s="31">
        <v>9531000</v>
      </c>
      <c r="G328" s="31">
        <v>10522700</v>
      </c>
    </row>
    <row r="329" spans="1:7" ht="23.25" customHeight="1" x14ac:dyDescent="0.25">
      <c r="A329" s="124" t="s">
        <v>450</v>
      </c>
      <c r="B329" s="125"/>
      <c r="C329" s="47" t="s">
        <v>451</v>
      </c>
      <c r="D329" s="48"/>
      <c r="E329" s="31">
        <v>11399600</v>
      </c>
      <c r="F329" s="31">
        <v>9531000</v>
      </c>
      <c r="G329" s="31">
        <v>10522700</v>
      </c>
    </row>
    <row r="330" spans="1:7" ht="15" customHeight="1" x14ac:dyDescent="0.25">
      <c r="A330" s="124" t="s">
        <v>294</v>
      </c>
      <c r="B330" s="125"/>
      <c r="C330" s="47" t="s">
        <v>451</v>
      </c>
      <c r="D330" s="47" t="s">
        <v>295</v>
      </c>
      <c r="E330" s="31">
        <v>11399600</v>
      </c>
      <c r="F330" s="31">
        <v>9531000</v>
      </c>
      <c r="G330" s="31">
        <v>10522700</v>
      </c>
    </row>
    <row r="331" spans="1:7" ht="23.25" customHeight="1" x14ac:dyDescent="0.25">
      <c r="A331" s="124" t="s">
        <v>296</v>
      </c>
      <c r="B331" s="125"/>
      <c r="C331" s="47" t="s">
        <v>451</v>
      </c>
      <c r="D331" s="47" t="s">
        <v>297</v>
      </c>
      <c r="E331" s="31">
        <v>11399600</v>
      </c>
      <c r="F331" s="31">
        <v>9531000</v>
      </c>
      <c r="G331" s="31">
        <v>10522700</v>
      </c>
    </row>
    <row r="332" spans="1:7" ht="34.5" customHeight="1" x14ac:dyDescent="0.25">
      <c r="A332" s="124" t="s">
        <v>452</v>
      </c>
      <c r="B332" s="125"/>
      <c r="C332" s="47" t="s">
        <v>453</v>
      </c>
      <c r="D332" s="47"/>
      <c r="E332" s="31">
        <v>27349000</v>
      </c>
      <c r="F332" s="31">
        <v>13031000</v>
      </c>
      <c r="G332" s="31">
        <v>13031000</v>
      </c>
    </row>
    <row r="333" spans="1:7" ht="45.75" customHeight="1" x14ac:dyDescent="0.25">
      <c r="A333" s="124" t="s">
        <v>454</v>
      </c>
      <c r="B333" s="125"/>
      <c r="C333" s="47" t="s">
        <v>455</v>
      </c>
      <c r="D333" s="48"/>
      <c r="E333" s="31">
        <v>27349000</v>
      </c>
      <c r="F333" s="31">
        <v>13031000</v>
      </c>
      <c r="G333" s="31">
        <v>13031000</v>
      </c>
    </row>
    <row r="334" spans="1:7" ht="34.5" customHeight="1" x14ac:dyDescent="0.25">
      <c r="A334" s="124" t="s">
        <v>456</v>
      </c>
      <c r="B334" s="125"/>
      <c r="C334" s="47" t="s">
        <v>457</v>
      </c>
      <c r="D334" s="48"/>
      <c r="E334" s="31">
        <v>0</v>
      </c>
      <c r="F334" s="31">
        <v>13031000</v>
      </c>
      <c r="G334" s="31">
        <v>13031000</v>
      </c>
    </row>
    <row r="335" spans="1:7" ht="23.25" customHeight="1" x14ac:dyDescent="0.25">
      <c r="A335" s="124" t="s">
        <v>458</v>
      </c>
      <c r="B335" s="125"/>
      <c r="C335" s="47" t="s">
        <v>457</v>
      </c>
      <c r="D335" s="47" t="s">
        <v>459</v>
      </c>
      <c r="E335" s="31">
        <v>0</v>
      </c>
      <c r="F335" s="31">
        <v>13031000</v>
      </c>
      <c r="G335" s="31">
        <v>13031000</v>
      </c>
    </row>
    <row r="336" spans="1:7" ht="15" customHeight="1" x14ac:dyDescent="0.25">
      <c r="A336" s="124" t="s">
        <v>460</v>
      </c>
      <c r="B336" s="125"/>
      <c r="C336" s="47" t="s">
        <v>457</v>
      </c>
      <c r="D336" s="47" t="s">
        <v>461</v>
      </c>
      <c r="E336" s="31">
        <v>0</v>
      </c>
      <c r="F336" s="31">
        <v>13031000</v>
      </c>
      <c r="G336" s="31">
        <v>13031000</v>
      </c>
    </row>
    <row r="337" spans="1:7" ht="23.25" customHeight="1" x14ac:dyDescent="0.25">
      <c r="A337" s="124" t="s">
        <v>462</v>
      </c>
      <c r="B337" s="125"/>
      <c r="C337" s="47" t="s">
        <v>463</v>
      </c>
      <c r="D337" s="48"/>
      <c r="E337" s="31">
        <v>27349000</v>
      </c>
      <c r="F337" s="31">
        <v>0</v>
      </c>
      <c r="G337" s="31">
        <v>0</v>
      </c>
    </row>
    <row r="338" spans="1:7" ht="15" customHeight="1" x14ac:dyDescent="0.25">
      <c r="A338" s="124" t="s">
        <v>294</v>
      </c>
      <c r="B338" s="125"/>
      <c r="C338" s="47" t="s">
        <v>463</v>
      </c>
      <c r="D338" s="47" t="s">
        <v>295</v>
      </c>
      <c r="E338" s="31">
        <v>27349000</v>
      </c>
      <c r="F338" s="31">
        <v>0</v>
      </c>
      <c r="G338" s="31">
        <v>0</v>
      </c>
    </row>
    <row r="339" spans="1:7" ht="23.25" customHeight="1" x14ac:dyDescent="0.25">
      <c r="A339" s="124" t="s">
        <v>296</v>
      </c>
      <c r="B339" s="125"/>
      <c r="C339" s="47" t="s">
        <v>463</v>
      </c>
      <c r="D339" s="47" t="s">
        <v>297</v>
      </c>
      <c r="E339" s="31">
        <v>27349000</v>
      </c>
      <c r="F339" s="31">
        <v>0</v>
      </c>
      <c r="G339" s="31">
        <v>0</v>
      </c>
    </row>
    <row r="340" spans="1:7" ht="23.25" customHeight="1" x14ac:dyDescent="0.25">
      <c r="A340" s="124" t="s">
        <v>464</v>
      </c>
      <c r="B340" s="125"/>
      <c r="C340" s="47" t="s">
        <v>465</v>
      </c>
      <c r="D340" s="47"/>
      <c r="E340" s="31">
        <v>0</v>
      </c>
      <c r="F340" s="31">
        <v>0</v>
      </c>
      <c r="G340" s="31">
        <v>3387000</v>
      </c>
    </row>
    <row r="341" spans="1:7" ht="45.75" customHeight="1" x14ac:dyDescent="0.25">
      <c r="A341" s="124" t="s">
        <v>466</v>
      </c>
      <c r="B341" s="125"/>
      <c r="C341" s="47" t="s">
        <v>467</v>
      </c>
      <c r="D341" s="48"/>
      <c r="E341" s="31">
        <v>0</v>
      </c>
      <c r="F341" s="31">
        <v>0</v>
      </c>
      <c r="G341" s="31">
        <v>3387000</v>
      </c>
    </row>
    <row r="342" spans="1:7" ht="45.75" customHeight="1" x14ac:dyDescent="0.25">
      <c r="A342" s="124" t="s">
        <v>468</v>
      </c>
      <c r="B342" s="125"/>
      <c r="C342" s="47" t="s">
        <v>469</v>
      </c>
      <c r="D342" s="48"/>
      <c r="E342" s="31">
        <v>0</v>
      </c>
      <c r="F342" s="31">
        <v>0</v>
      </c>
      <c r="G342" s="31">
        <v>3387000</v>
      </c>
    </row>
    <row r="343" spans="1:7" ht="15" customHeight="1" x14ac:dyDescent="0.25">
      <c r="A343" s="124" t="s">
        <v>294</v>
      </c>
      <c r="B343" s="125"/>
      <c r="C343" s="47" t="s">
        <v>469</v>
      </c>
      <c r="D343" s="47" t="s">
        <v>295</v>
      </c>
      <c r="E343" s="31">
        <v>0</v>
      </c>
      <c r="F343" s="31">
        <v>0</v>
      </c>
      <c r="G343" s="31">
        <v>3387000</v>
      </c>
    </row>
    <row r="344" spans="1:7" ht="23.25" customHeight="1" x14ac:dyDescent="0.25">
      <c r="A344" s="124" t="s">
        <v>296</v>
      </c>
      <c r="B344" s="125"/>
      <c r="C344" s="47" t="s">
        <v>469</v>
      </c>
      <c r="D344" s="47" t="s">
        <v>297</v>
      </c>
      <c r="E344" s="31">
        <v>0</v>
      </c>
      <c r="F344" s="31">
        <v>0</v>
      </c>
      <c r="G344" s="31">
        <v>3387000</v>
      </c>
    </row>
    <row r="345" spans="1:7" ht="34.5" customHeight="1" x14ac:dyDescent="0.25">
      <c r="A345" s="122" t="s">
        <v>470</v>
      </c>
      <c r="B345" s="123"/>
      <c r="C345" s="49" t="s">
        <v>471</v>
      </c>
      <c r="D345" s="49"/>
      <c r="E345" s="50">
        <v>62683560</v>
      </c>
      <c r="F345" s="50">
        <v>208116260</v>
      </c>
      <c r="G345" s="50">
        <v>206768530</v>
      </c>
    </row>
    <row r="346" spans="1:7" ht="23.25" customHeight="1" x14ac:dyDescent="0.25">
      <c r="A346" s="124" t="s">
        <v>472</v>
      </c>
      <c r="B346" s="125"/>
      <c r="C346" s="47" t="s">
        <v>473</v>
      </c>
      <c r="D346" s="47"/>
      <c r="E346" s="31">
        <v>52683560</v>
      </c>
      <c r="F346" s="31">
        <v>207501260</v>
      </c>
      <c r="G346" s="31">
        <v>206153530</v>
      </c>
    </row>
    <row r="347" spans="1:7" ht="34.5" customHeight="1" x14ac:dyDescent="0.25">
      <c r="A347" s="124" t="s">
        <v>474</v>
      </c>
      <c r="B347" s="125"/>
      <c r="C347" s="47" t="s">
        <v>475</v>
      </c>
      <c r="D347" s="48"/>
      <c r="E347" s="31">
        <v>21700380</v>
      </c>
      <c r="F347" s="31">
        <v>206153540</v>
      </c>
      <c r="G347" s="31">
        <v>206153530</v>
      </c>
    </row>
    <row r="348" spans="1:7" ht="23.25" customHeight="1" x14ac:dyDescent="0.25">
      <c r="A348" s="124" t="s">
        <v>476</v>
      </c>
      <c r="B348" s="125"/>
      <c r="C348" s="47" t="s">
        <v>477</v>
      </c>
      <c r="D348" s="48"/>
      <c r="E348" s="31">
        <v>21700380</v>
      </c>
      <c r="F348" s="31">
        <v>206153540</v>
      </c>
      <c r="G348" s="31">
        <v>206153530</v>
      </c>
    </row>
    <row r="349" spans="1:7" ht="23.25" customHeight="1" x14ac:dyDescent="0.25">
      <c r="A349" s="124" t="s">
        <v>458</v>
      </c>
      <c r="B349" s="125"/>
      <c r="C349" s="47" t="s">
        <v>477</v>
      </c>
      <c r="D349" s="47" t="s">
        <v>459</v>
      </c>
      <c r="E349" s="31">
        <v>21700380</v>
      </c>
      <c r="F349" s="31">
        <v>206153540</v>
      </c>
      <c r="G349" s="31">
        <v>206153530</v>
      </c>
    </row>
    <row r="350" spans="1:7" ht="15" customHeight="1" x14ac:dyDescent="0.25">
      <c r="A350" s="124" t="s">
        <v>460</v>
      </c>
      <c r="B350" s="125"/>
      <c r="C350" s="47" t="s">
        <v>477</v>
      </c>
      <c r="D350" s="47" t="s">
        <v>461</v>
      </c>
      <c r="E350" s="31">
        <v>21700380</v>
      </c>
      <c r="F350" s="31">
        <v>206153540</v>
      </c>
      <c r="G350" s="31">
        <v>206153530</v>
      </c>
    </row>
    <row r="351" spans="1:7" ht="45.75" customHeight="1" x14ac:dyDescent="0.25">
      <c r="A351" s="124" t="s">
        <v>478</v>
      </c>
      <c r="B351" s="125"/>
      <c r="C351" s="47" t="s">
        <v>479</v>
      </c>
      <c r="D351" s="48"/>
      <c r="E351" s="31">
        <v>30983180</v>
      </c>
      <c r="F351" s="31">
        <v>1347720</v>
      </c>
      <c r="G351" s="31">
        <v>0</v>
      </c>
    </row>
    <row r="352" spans="1:7" ht="23.25" customHeight="1" x14ac:dyDescent="0.25">
      <c r="A352" s="124" t="s">
        <v>480</v>
      </c>
      <c r="B352" s="125"/>
      <c r="C352" s="47" t="s">
        <v>481</v>
      </c>
      <c r="D352" s="48"/>
      <c r="E352" s="31">
        <v>3584500</v>
      </c>
      <c r="F352" s="31">
        <v>0</v>
      </c>
      <c r="G352" s="31">
        <v>0</v>
      </c>
    </row>
    <row r="353" spans="1:7" ht="23.25" customHeight="1" x14ac:dyDescent="0.25">
      <c r="A353" s="124" t="s">
        <v>304</v>
      </c>
      <c r="B353" s="125"/>
      <c r="C353" s="47" t="s">
        <v>481</v>
      </c>
      <c r="D353" s="47" t="s">
        <v>305</v>
      </c>
      <c r="E353" s="31">
        <v>3584500</v>
      </c>
      <c r="F353" s="31">
        <v>0</v>
      </c>
      <c r="G353" s="31">
        <v>0</v>
      </c>
    </row>
    <row r="354" spans="1:7" ht="23.25" customHeight="1" x14ac:dyDescent="0.25">
      <c r="A354" s="124" t="s">
        <v>306</v>
      </c>
      <c r="B354" s="125"/>
      <c r="C354" s="47" t="s">
        <v>481</v>
      </c>
      <c r="D354" s="47" t="s">
        <v>307</v>
      </c>
      <c r="E354" s="31">
        <v>3584500</v>
      </c>
      <c r="F354" s="31">
        <v>0</v>
      </c>
      <c r="G354" s="31">
        <v>0</v>
      </c>
    </row>
    <row r="355" spans="1:7" ht="23.25" customHeight="1" x14ac:dyDescent="0.25">
      <c r="A355" s="124" t="s">
        <v>482</v>
      </c>
      <c r="B355" s="125"/>
      <c r="C355" s="47" t="s">
        <v>483</v>
      </c>
      <c r="D355" s="48"/>
      <c r="E355" s="31">
        <v>20284150</v>
      </c>
      <c r="F355" s="31">
        <v>0</v>
      </c>
      <c r="G355" s="31">
        <v>0</v>
      </c>
    </row>
    <row r="356" spans="1:7" ht="23.25" customHeight="1" x14ac:dyDescent="0.25">
      <c r="A356" s="124" t="s">
        <v>304</v>
      </c>
      <c r="B356" s="125"/>
      <c r="C356" s="47" t="s">
        <v>483</v>
      </c>
      <c r="D356" s="47" t="s">
        <v>305</v>
      </c>
      <c r="E356" s="31">
        <v>20284150</v>
      </c>
      <c r="F356" s="31">
        <v>0</v>
      </c>
      <c r="G356" s="31">
        <v>0</v>
      </c>
    </row>
    <row r="357" spans="1:7" ht="23.25" customHeight="1" x14ac:dyDescent="0.25">
      <c r="A357" s="124" t="s">
        <v>306</v>
      </c>
      <c r="B357" s="125"/>
      <c r="C357" s="47" t="s">
        <v>483</v>
      </c>
      <c r="D357" s="47" t="s">
        <v>307</v>
      </c>
      <c r="E357" s="31">
        <v>20284150</v>
      </c>
      <c r="F357" s="31">
        <v>0</v>
      </c>
      <c r="G357" s="31">
        <v>0</v>
      </c>
    </row>
    <row r="358" spans="1:7" ht="23.25" customHeight="1" x14ac:dyDescent="0.25">
      <c r="A358" s="124" t="s">
        <v>484</v>
      </c>
      <c r="B358" s="125"/>
      <c r="C358" s="47" t="s">
        <v>485</v>
      </c>
      <c r="D358" s="48"/>
      <c r="E358" s="31">
        <v>70930</v>
      </c>
      <c r="F358" s="31">
        <v>1347720</v>
      </c>
      <c r="G358" s="31">
        <v>0</v>
      </c>
    </row>
    <row r="359" spans="1:7" ht="23.25" customHeight="1" x14ac:dyDescent="0.25">
      <c r="A359" s="124" t="s">
        <v>304</v>
      </c>
      <c r="B359" s="125"/>
      <c r="C359" s="47" t="s">
        <v>485</v>
      </c>
      <c r="D359" s="47" t="s">
        <v>305</v>
      </c>
      <c r="E359" s="31">
        <v>70930</v>
      </c>
      <c r="F359" s="31">
        <v>1347720</v>
      </c>
      <c r="G359" s="31">
        <v>0</v>
      </c>
    </row>
    <row r="360" spans="1:7" ht="23.25" customHeight="1" x14ac:dyDescent="0.25">
      <c r="A360" s="124" t="s">
        <v>306</v>
      </c>
      <c r="B360" s="125"/>
      <c r="C360" s="47" t="s">
        <v>485</v>
      </c>
      <c r="D360" s="47" t="s">
        <v>307</v>
      </c>
      <c r="E360" s="31">
        <v>70930</v>
      </c>
      <c r="F360" s="31">
        <v>1347720</v>
      </c>
      <c r="G360" s="31">
        <v>0</v>
      </c>
    </row>
    <row r="361" spans="1:7" ht="34.5" customHeight="1" x14ac:dyDescent="0.25">
      <c r="A361" s="124" t="s">
        <v>486</v>
      </c>
      <c r="B361" s="125"/>
      <c r="C361" s="47" t="s">
        <v>487</v>
      </c>
      <c r="D361" s="48"/>
      <c r="E361" s="31">
        <v>7043600</v>
      </c>
      <c r="F361" s="31">
        <v>0</v>
      </c>
      <c r="G361" s="31">
        <v>0</v>
      </c>
    </row>
    <row r="362" spans="1:7" ht="23.25" customHeight="1" x14ac:dyDescent="0.25">
      <c r="A362" s="124" t="s">
        <v>458</v>
      </c>
      <c r="B362" s="125"/>
      <c r="C362" s="47" t="s">
        <v>487</v>
      </c>
      <c r="D362" s="47" t="s">
        <v>459</v>
      </c>
      <c r="E362" s="31">
        <v>7043600</v>
      </c>
      <c r="F362" s="31">
        <v>0</v>
      </c>
      <c r="G362" s="31">
        <v>0</v>
      </c>
    </row>
    <row r="363" spans="1:7" ht="15" customHeight="1" x14ac:dyDescent="0.25">
      <c r="A363" s="124" t="s">
        <v>460</v>
      </c>
      <c r="B363" s="125"/>
      <c r="C363" s="47" t="s">
        <v>487</v>
      </c>
      <c r="D363" s="47" t="s">
        <v>461</v>
      </c>
      <c r="E363" s="31">
        <v>7043600</v>
      </c>
      <c r="F363" s="31">
        <v>0</v>
      </c>
      <c r="G363" s="31">
        <v>0</v>
      </c>
    </row>
    <row r="364" spans="1:7" ht="23.25" customHeight="1" x14ac:dyDescent="0.25">
      <c r="A364" s="124" t="s">
        <v>488</v>
      </c>
      <c r="B364" s="125"/>
      <c r="C364" s="47" t="s">
        <v>489</v>
      </c>
      <c r="D364" s="47"/>
      <c r="E364" s="31">
        <v>0</v>
      </c>
      <c r="F364" s="31">
        <v>615000</v>
      </c>
      <c r="G364" s="31">
        <v>615000</v>
      </c>
    </row>
    <row r="365" spans="1:7" ht="23.25" customHeight="1" x14ac:dyDescent="0.25">
      <c r="A365" s="124" t="s">
        <v>490</v>
      </c>
      <c r="B365" s="125"/>
      <c r="C365" s="47" t="s">
        <v>491</v>
      </c>
      <c r="D365" s="48"/>
      <c r="E365" s="31">
        <v>0</v>
      </c>
      <c r="F365" s="31">
        <v>615000</v>
      </c>
      <c r="G365" s="31">
        <v>615000</v>
      </c>
    </row>
    <row r="366" spans="1:7" ht="34.5" customHeight="1" x14ac:dyDescent="0.25">
      <c r="A366" s="124" t="s">
        <v>492</v>
      </c>
      <c r="B366" s="125"/>
      <c r="C366" s="47" t="s">
        <v>493</v>
      </c>
      <c r="D366" s="48"/>
      <c r="E366" s="31">
        <v>0</v>
      </c>
      <c r="F366" s="31">
        <v>615000</v>
      </c>
      <c r="G366" s="31">
        <v>615000</v>
      </c>
    </row>
    <row r="367" spans="1:7" ht="23.25" customHeight="1" x14ac:dyDescent="0.25">
      <c r="A367" s="124" t="s">
        <v>304</v>
      </c>
      <c r="B367" s="125"/>
      <c r="C367" s="47" t="s">
        <v>493</v>
      </c>
      <c r="D367" s="47" t="s">
        <v>305</v>
      </c>
      <c r="E367" s="31">
        <v>0</v>
      </c>
      <c r="F367" s="31">
        <v>615000</v>
      </c>
      <c r="G367" s="31">
        <v>615000</v>
      </c>
    </row>
    <row r="368" spans="1:7" ht="23.25" customHeight="1" x14ac:dyDescent="0.25">
      <c r="A368" s="124" t="s">
        <v>306</v>
      </c>
      <c r="B368" s="125"/>
      <c r="C368" s="47" t="s">
        <v>493</v>
      </c>
      <c r="D368" s="47" t="s">
        <v>307</v>
      </c>
      <c r="E368" s="31">
        <v>0</v>
      </c>
      <c r="F368" s="31">
        <v>615000</v>
      </c>
      <c r="G368" s="31">
        <v>615000</v>
      </c>
    </row>
    <row r="369" spans="1:7" ht="23.25" customHeight="1" x14ac:dyDescent="0.25">
      <c r="A369" s="124" t="s">
        <v>494</v>
      </c>
      <c r="B369" s="125"/>
      <c r="C369" s="47" t="s">
        <v>495</v>
      </c>
      <c r="D369" s="47"/>
      <c r="E369" s="31">
        <v>10000000</v>
      </c>
      <c r="F369" s="31">
        <v>0</v>
      </c>
      <c r="G369" s="31">
        <v>0</v>
      </c>
    </row>
    <row r="370" spans="1:7" ht="34.5" customHeight="1" x14ac:dyDescent="0.25">
      <c r="A370" s="124" t="s">
        <v>496</v>
      </c>
      <c r="B370" s="125"/>
      <c r="C370" s="47" t="s">
        <v>497</v>
      </c>
      <c r="D370" s="48"/>
      <c r="E370" s="31">
        <v>10000000</v>
      </c>
      <c r="F370" s="31">
        <v>0</v>
      </c>
      <c r="G370" s="31">
        <v>0</v>
      </c>
    </row>
    <row r="371" spans="1:7" ht="23.25" customHeight="1" x14ac:dyDescent="0.25">
      <c r="A371" s="124" t="s">
        <v>498</v>
      </c>
      <c r="B371" s="125"/>
      <c r="C371" s="47" t="s">
        <v>499</v>
      </c>
      <c r="D371" s="48"/>
      <c r="E371" s="31">
        <v>10000000</v>
      </c>
      <c r="F371" s="31">
        <v>0</v>
      </c>
      <c r="G371" s="31">
        <v>0</v>
      </c>
    </row>
    <row r="372" spans="1:7" ht="15" customHeight="1" x14ac:dyDescent="0.25">
      <c r="A372" s="124" t="s">
        <v>325</v>
      </c>
      <c r="B372" s="125"/>
      <c r="C372" s="47" t="s">
        <v>499</v>
      </c>
      <c r="D372" s="47" t="s">
        <v>326</v>
      </c>
      <c r="E372" s="31">
        <v>10000000</v>
      </c>
      <c r="F372" s="31">
        <v>0</v>
      </c>
      <c r="G372" s="31">
        <v>0</v>
      </c>
    </row>
    <row r="373" spans="1:7" ht="34.5" customHeight="1" x14ac:dyDescent="0.25">
      <c r="A373" s="124" t="s">
        <v>327</v>
      </c>
      <c r="B373" s="125"/>
      <c r="C373" s="47" t="s">
        <v>499</v>
      </c>
      <c r="D373" s="47" t="s">
        <v>328</v>
      </c>
      <c r="E373" s="31">
        <v>10000000</v>
      </c>
      <c r="F373" s="31">
        <v>0</v>
      </c>
      <c r="G373" s="31">
        <v>0</v>
      </c>
    </row>
    <row r="374" spans="1:7" ht="15" customHeight="1" x14ac:dyDescent="0.25">
      <c r="A374" s="122" t="s">
        <v>500</v>
      </c>
      <c r="B374" s="123"/>
      <c r="C374" s="49" t="s">
        <v>501</v>
      </c>
      <c r="D374" s="49"/>
      <c r="E374" s="50">
        <v>20661500</v>
      </c>
      <c r="F374" s="50">
        <v>29280400</v>
      </c>
      <c r="G374" s="50">
        <v>31226700</v>
      </c>
    </row>
    <row r="375" spans="1:7" ht="15" customHeight="1" x14ac:dyDescent="0.25">
      <c r="A375" s="124" t="s">
        <v>502</v>
      </c>
      <c r="B375" s="125"/>
      <c r="C375" s="47" t="s">
        <v>503</v>
      </c>
      <c r="D375" s="47"/>
      <c r="E375" s="31">
        <v>19161500</v>
      </c>
      <c r="F375" s="31">
        <v>27780400</v>
      </c>
      <c r="G375" s="31">
        <v>29226700</v>
      </c>
    </row>
    <row r="376" spans="1:7" ht="34.5" customHeight="1" x14ac:dyDescent="0.25">
      <c r="A376" s="124" t="s">
        <v>504</v>
      </c>
      <c r="B376" s="125"/>
      <c r="C376" s="47" t="s">
        <v>505</v>
      </c>
      <c r="D376" s="48"/>
      <c r="E376" s="31">
        <v>19161500</v>
      </c>
      <c r="F376" s="31">
        <v>27780400</v>
      </c>
      <c r="G376" s="31">
        <v>29226700</v>
      </c>
    </row>
    <row r="377" spans="1:7" ht="68.25" customHeight="1" x14ac:dyDescent="0.25">
      <c r="A377" s="124" t="s">
        <v>506</v>
      </c>
      <c r="B377" s="125"/>
      <c r="C377" s="47" t="s">
        <v>507</v>
      </c>
      <c r="D377" s="48"/>
      <c r="E377" s="31">
        <v>19161500</v>
      </c>
      <c r="F377" s="31">
        <v>27780400</v>
      </c>
      <c r="G377" s="31">
        <v>29226700</v>
      </c>
    </row>
    <row r="378" spans="1:7" ht="23.25" customHeight="1" x14ac:dyDescent="0.25">
      <c r="A378" s="124" t="s">
        <v>304</v>
      </c>
      <c r="B378" s="125"/>
      <c r="C378" s="47" t="s">
        <v>507</v>
      </c>
      <c r="D378" s="47" t="s">
        <v>305</v>
      </c>
      <c r="E378" s="31">
        <v>19161500</v>
      </c>
      <c r="F378" s="31">
        <v>27780400</v>
      </c>
      <c r="G378" s="31">
        <v>29226700</v>
      </c>
    </row>
    <row r="379" spans="1:7" ht="23.25" customHeight="1" x14ac:dyDescent="0.25">
      <c r="A379" s="124" t="s">
        <v>306</v>
      </c>
      <c r="B379" s="125"/>
      <c r="C379" s="47" t="s">
        <v>507</v>
      </c>
      <c r="D379" s="47" t="s">
        <v>307</v>
      </c>
      <c r="E379" s="31">
        <v>19161500</v>
      </c>
      <c r="F379" s="31">
        <v>27780400</v>
      </c>
      <c r="G379" s="31">
        <v>29226700</v>
      </c>
    </row>
    <row r="380" spans="1:7" ht="23.25" customHeight="1" x14ac:dyDescent="0.25">
      <c r="A380" s="124" t="s">
        <v>508</v>
      </c>
      <c r="B380" s="125"/>
      <c r="C380" s="47" t="s">
        <v>509</v>
      </c>
      <c r="D380" s="47"/>
      <c r="E380" s="31">
        <v>1500000</v>
      </c>
      <c r="F380" s="31">
        <v>1500000</v>
      </c>
      <c r="G380" s="31">
        <v>2000000</v>
      </c>
    </row>
    <row r="381" spans="1:7" ht="34.5" customHeight="1" x14ac:dyDescent="0.25">
      <c r="A381" s="124" t="s">
        <v>510</v>
      </c>
      <c r="B381" s="125"/>
      <c r="C381" s="47" t="s">
        <v>511</v>
      </c>
      <c r="D381" s="48"/>
      <c r="E381" s="31">
        <v>1500000</v>
      </c>
      <c r="F381" s="31">
        <v>1500000</v>
      </c>
      <c r="G381" s="31">
        <v>2000000</v>
      </c>
    </row>
    <row r="382" spans="1:7" ht="23.25" customHeight="1" x14ac:dyDescent="0.25">
      <c r="A382" s="124" t="s">
        <v>512</v>
      </c>
      <c r="B382" s="125"/>
      <c r="C382" s="47" t="s">
        <v>513</v>
      </c>
      <c r="D382" s="48"/>
      <c r="E382" s="31">
        <v>1500000</v>
      </c>
      <c r="F382" s="31">
        <v>1500000</v>
      </c>
      <c r="G382" s="31">
        <v>2000000</v>
      </c>
    </row>
    <row r="383" spans="1:7" ht="15" customHeight="1" x14ac:dyDescent="0.25">
      <c r="A383" s="124" t="s">
        <v>325</v>
      </c>
      <c r="B383" s="125"/>
      <c r="C383" s="47" t="s">
        <v>513</v>
      </c>
      <c r="D383" s="47" t="s">
        <v>326</v>
      </c>
      <c r="E383" s="31">
        <v>1500000</v>
      </c>
      <c r="F383" s="31">
        <v>1500000</v>
      </c>
      <c r="G383" s="31">
        <v>2000000</v>
      </c>
    </row>
    <row r="384" spans="1:7" ht="34.5" customHeight="1" x14ac:dyDescent="0.25">
      <c r="A384" s="124" t="s">
        <v>327</v>
      </c>
      <c r="B384" s="125"/>
      <c r="C384" s="47" t="s">
        <v>513</v>
      </c>
      <c r="D384" s="47" t="s">
        <v>328</v>
      </c>
      <c r="E384" s="31">
        <v>1500000</v>
      </c>
      <c r="F384" s="31">
        <v>1500000</v>
      </c>
      <c r="G384" s="31">
        <v>2000000</v>
      </c>
    </row>
    <row r="385" spans="1:7" ht="23.25" customHeight="1" x14ac:dyDescent="0.25">
      <c r="A385" s="122" t="s">
        <v>181</v>
      </c>
      <c r="B385" s="123"/>
      <c r="C385" s="49" t="s">
        <v>182</v>
      </c>
      <c r="D385" s="49"/>
      <c r="E385" s="50">
        <v>284514234.69999999</v>
      </c>
      <c r="F385" s="50">
        <v>290207720.31999999</v>
      </c>
      <c r="G385" s="50">
        <v>290333320.31999999</v>
      </c>
    </row>
    <row r="386" spans="1:7" ht="23.25" customHeight="1" x14ac:dyDescent="0.25">
      <c r="A386" s="124" t="s">
        <v>185</v>
      </c>
      <c r="B386" s="125"/>
      <c r="C386" s="47" t="s">
        <v>186</v>
      </c>
      <c r="D386" s="47"/>
      <c r="E386" s="31">
        <v>29956619</v>
      </c>
      <c r="F386" s="31">
        <v>29562203</v>
      </c>
      <c r="G386" s="31">
        <v>29562203</v>
      </c>
    </row>
    <row r="387" spans="1:7" ht="34.5" customHeight="1" x14ac:dyDescent="0.25">
      <c r="A387" s="124" t="s">
        <v>191</v>
      </c>
      <c r="B387" s="125"/>
      <c r="C387" s="47" t="s">
        <v>192</v>
      </c>
      <c r="D387" s="48"/>
      <c r="E387" s="31">
        <v>28570619</v>
      </c>
      <c r="F387" s="31">
        <v>28176203</v>
      </c>
      <c r="G387" s="31">
        <v>28176203</v>
      </c>
    </row>
    <row r="388" spans="1:7" ht="34.5" customHeight="1" x14ac:dyDescent="0.25">
      <c r="A388" s="124" t="s">
        <v>193</v>
      </c>
      <c r="B388" s="125"/>
      <c r="C388" s="47" t="s">
        <v>194</v>
      </c>
      <c r="D388" s="48"/>
      <c r="E388" s="31">
        <v>12314254</v>
      </c>
      <c r="F388" s="31">
        <v>11919838</v>
      </c>
      <c r="G388" s="31">
        <v>11919838</v>
      </c>
    </row>
    <row r="389" spans="1:7" ht="23.25" customHeight="1" x14ac:dyDescent="0.25">
      <c r="A389" s="124" t="s">
        <v>304</v>
      </c>
      <c r="B389" s="125"/>
      <c r="C389" s="47" t="s">
        <v>194</v>
      </c>
      <c r="D389" s="47" t="s">
        <v>305</v>
      </c>
      <c r="E389" s="31">
        <v>12314254</v>
      </c>
      <c r="F389" s="31">
        <v>11919838</v>
      </c>
      <c r="G389" s="31">
        <v>11919838</v>
      </c>
    </row>
    <row r="390" spans="1:7" ht="23.25" customHeight="1" x14ac:dyDescent="0.25">
      <c r="A390" s="124" t="s">
        <v>306</v>
      </c>
      <c r="B390" s="125"/>
      <c r="C390" s="47" t="s">
        <v>194</v>
      </c>
      <c r="D390" s="47" t="s">
        <v>307</v>
      </c>
      <c r="E390" s="31">
        <v>12314254</v>
      </c>
      <c r="F390" s="31">
        <v>11919838</v>
      </c>
      <c r="G390" s="31">
        <v>11919838</v>
      </c>
    </row>
    <row r="391" spans="1:7" ht="23.25" customHeight="1" x14ac:dyDescent="0.25">
      <c r="A391" s="124" t="s">
        <v>198</v>
      </c>
      <c r="B391" s="125"/>
      <c r="C391" s="47" t="s">
        <v>199</v>
      </c>
      <c r="D391" s="48"/>
      <c r="E391" s="31">
        <v>15376365</v>
      </c>
      <c r="F391" s="31">
        <v>15376365</v>
      </c>
      <c r="G391" s="31">
        <v>15376365</v>
      </c>
    </row>
    <row r="392" spans="1:7" ht="23.25" customHeight="1" x14ac:dyDescent="0.25">
      <c r="A392" s="124" t="s">
        <v>304</v>
      </c>
      <c r="B392" s="125"/>
      <c r="C392" s="47" t="s">
        <v>199</v>
      </c>
      <c r="D392" s="47" t="s">
        <v>305</v>
      </c>
      <c r="E392" s="31">
        <v>15376365</v>
      </c>
      <c r="F392" s="31">
        <v>15376365</v>
      </c>
      <c r="G392" s="31">
        <v>15376365</v>
      </c>
    </row>
    <row r="393" spans="1:7" ht="23.25" customHeight="1" x14ac:dyDescent="0.25">
      <c r="A393" s="124" t="s">
        <v>306</v>
      </c>
      <c r="B393" s="125"/>
      <c r="C393" s="47" t="s">
        <v>199</v>
      </c>
      <c r="D393" s="47" t="s">
        <v>307</v>
      </c>
      <c r="E393" s="31">
        <v>15376365</v>
      </c>
      <c r="F393" s="31">
        <v>15376365</v>
      </c>
      <c r="G393" s="31">
        <v>15376365</v>
      </c>
    </row>
    <row r="394" spans="1:7" ht="23.25" customHeight="1" x14ac:dyDescent="0.25">
      <c r="A394" s="124" t="s">
        <v>514</v>
      </c>
      <c r="B394" s="125"/>
      <c r="C394" s="47" t="s">
        <v>515</v>
      </c>
      <c r="D394" s="48"/>
      <c r="E394" s="31">
        <v>880000</v>
      </c>
      <c r="F394" s="31">
        <v>880000</v>
      </c>
      <c r="G394" s="31">
        <v>880000</v>
      </c>
    </row>
    <row r="395" spans="1:7" ht="23.25" customHeight="1" x14ac:dyDescent="0.25">
      <c r="A395" s="124" t="s">
        <v>304</v>
      </c>
      <c r="B395" s="125"/>
      <c r="C395" s="47" t="s">
        <v>515</v>
      </c>
      <c r="D395" s="47" t="s">
        <v>305</v>
      </c>
      <c r="E395" s="31">
        <v>880000</v>
      </c>
      <c r="F395" s="31">
        <v>880000</v>
      </c>
      <c r="G395" s="31">
        <v>880000</v>
      </c>
    </row>
    <row r="396" spans="1:7" ht="23.25" customHeight="1" x14ac:dyDescent="0.25">
      <c r="A396" s="124" t="s">
        <v>306</v>
      </c>
      <c r="B396" s="125"/>
      <c r="C396" s="47" t="s">
        <v>515</v>
      </c>
      <c r="D396" s="47" t="s">
        <v>307</v>
      </c>
      <c r="E396" s="31">
        <v>880000</v>
      </c>
      <c r="F396" s="31">
        <v>880000</v>
      </c>
      <c r="G396" s="31">
        <v>880000</v>
      </c>
    </row>
    <row r="397" spans="1:7" ht="57" customHeight="1" x14ac:dyDescent="0.25">
      <c r="A397" s="124" t="s">
        <v>516</v>
      </c>
      <c r="B397" s="125"/>
      <c r="C397" s="47" t="s">
        <v>517</v>
      </c>
      <c r="D397" s="48"/>
      <c r="E397" s="31">
        <v>1386000</v>
      </c>
      <c r="F397" s="31">
        <v>1386000</v>
      </c>
      <c r="G397" s="31">
        <v>1386000</v>
      </c>
    </row>
    <row r="398" spans="1:7" ht="57" customHeight="1" x14ac:dyDescent="0.25">
      <c r="A398" s="124" t="s">
        <v>518</v>
      </c>
      <c r="B398" s="125"/>
      <c r="C398" s="47" t="s">
        <v>519</v>
      </c>
      <c r="D398" s="48"/>
      <c r="E398" s="31">
        <v>1386000</v>
      </c>
      <c r="F398" s="31">
        <v>1386000</v>
      </c>
      <c r="G398" s="31">
        <v>1386000</v>
      </c>
    </row>
    <row r="399" spans="1:7" ht="45.75" customHeight="1" x14ac:dyDescent="0.25">
      <c r="A399" s="124" t="s">
        <v>4</v>
      </c>
      <c r="B399" s="125"/>
      <c r="C399" s="47" t="s">
        <v>519</v>
      </c>
      <c r="D399" s="47" t="s">
        <v>314</v>
      </c>
      <c r="E399" s="31">
        <v>1246000</v>
      </c>
      <c r="F399" s="31">
        <v>1246000</v>
      </c>
      <c r="G399" s="31">
        <v>1246000</v>
      </c>
    </row>
    <row r="400" spans="1:7" ht="23.25" customHeight="1" x14ac:dyDescent="0.25">
      <c r="A400" s="124" t="s">
        <v>329</v>
      </c>
      <c r="B400" s="125"/>
      <c r="C400" s="47" t="s">
        <v>519</v>
      </c>
      <c r="D400" s="47" t="s">
        <v>330</v>
      </c>
      <c r="E400" s="31">
        <v>1246000</v>
      </c>
      <c r="F400" s="31">
        <v>1246000</v>
      </c>
      <c r="G400" s="31">
        <v>1246000</v>
      </c>
    </row>
    <row r="401" spans="1:7" ht="23.25" customHeight="1" x14ac:dyDescent="0.25">
      <c r="A401" s="124" t="s">
        <v>304</v>
      </c>
      <c r="B401" s="125"/>
      <c r="C401" s="47" t="s">
        <v>519</v>
      </c>
      <c r="D401" s="47" t="s">
        <v>305</v>
      </c>
      <c r="E401" s="31">
        <v>140000</v>
      </c>
      <c r="F401" s="31">
        <v>140000</v>
      </c>
      <c r="G401" s="31">
        <v>140000</v>
      </c>
    </row>
    <row r="402" spans="1:7" ht="23.25" customHeight="1" x14ac:dyDescent="0.25">
      <c r="A402" s="124" t="s">
        <v>306</v>
      </c>
      <c r="B402" s="125"/>
      <c r="C402" s="47" t="s">
        <v>519</v>
      </c>
      <c r="D402" s="47" t="s">
        <v>307</v>
      </c>
      <c r="E402" s="31">
        <v>140000</v>
      </c>
      <c r="F402" s="31">
        <v>140000</v>
      </c>
      <c r="G402" s="31">
        <v>140000</v>
      </c>
    </row>
    <row r="403" spans="1:7" ht="15" customHeight="1" x14ac:dyDescent="0.25">
      <c r="A403" s="124" t="s">
        <v>209</v>
      </c>
      <c r="B403" s="125"/>
      <c r="C403" s="47" t="s">
        <v>210</v>
      </c>
      <c r="D403" s="47"/>
      <c r="E403" s="31">
        <v>651500</v>
      </c>
      <c r="F403" s="31">
        <v>8265400</v>
      </c>
      <c r="G403" s="31">
        <v>8215700</v>
      </c>
    </row>
    <row r="404" spans="1:7" ht="23.25" customHeight="1" x14ac:dyDescent="0.25">
      <c r="A404" s="124" t="s">
        <v>211</v>
      </c>
      <c r="B404" s="125"/>
      <c r="C404" s="47" t="s">
        <v>212</v>
      </c>
      <c r="D404" s="48"/>
      <c r="E404" s="31">
        <v>651500</v>
      </c>
      <c r="F404" s="31">
        <v>8265400</v>
      </c>
      <c r="G404" s="31">
        <v>8215700</v>
      </c>
    </row>
    <row r="405" spans="1:7" ht="15" customHeight="1" x14ac:dyDescent="0.25">
      <c r="A405" s="124" t="s">
        <v>213</v>
      </c>
      <c r="B405" s="125"/>
      <c r="C405" s="47" t="s">
        <v>214</v>
      </c>
      <c r="D405" s="48"/>
      <c r="E405" s="31">
        <v>651500</v>
      </c>
      <c r="F405" s="31">
        <v>8265400</v>
      </c>
      <c r="G405" s="31">
        <v>8215700</v>
      </c>
    </row>
    <row r="406" spans="1:7" ht="15" customHeight="1" x14ac:dyDescent="0.25">
      <c r="A406" s="124" t="s">
        <v>520</v>
      </c>
      <c r="B406" s="125"/>
      <c r="C406" s="47" t="s">
        <v>214</v>
      </c>
      <c r="D406" s="47" t="s">
        <v>521</v>
      </c>
      <c r="E406" s="31">
        <v>651500</v>
      </c>
      <c r="F406" s="31">
        <v>8265400</v>
      </c>
      <c r="G406" s="31">
        <v>8215700</v>
      </c>
    </row>
    <row r="407" spans="1:7" ht="15" customHeight="1" x14ac:dyDescent="0.25">
      <c r="A407" s="124" t="s">
        <v>213</v>
      </c>
      <c r="B407" s="125"/>
      <c r="C407" s="47" t="s">
        <v>214</v>
      </c>
      <c r="D407" s="47" t="s">
        <v>522</v>
      </c>
      <c r="E407" s="31">
        <v>651500</v>
      </c>
      <c r="F407" s="31">
        <v>8265400</v>
      </c>
      <c r="G407" s="31">
        <v>8215700</v>
      </c>
    </row>
    <row r="408" spans="1:7" ht="15" customHeight="1" x14ac:dyDescent="0.25">
      <c r="A408" s="124" t="s">
        <v>65</v>
      </c>
      <c r="B408" s="125"/>
      <c r="C408" s="47" t="s">
        <v>221</v>
      </c>
      <c r="D408" s="47"/>
      <c r="E408" s="31">
        <v>253906115.69999999</v>
      </c>
      <c r="F408" s="31">
        <v>252380117.31999999</v>
      </c>
      <c r="G408" s="31">
        <v>252555417.31999999</v>
      </c>
    </row>
    <row r="409" spans="1:7" ht="23.25" customHeight="1" x14ac:dyDescent="0.25">
      <c r="A409" s="124" t="s">
        <v>69</v>
      </c>
      <c r="B409" s="125"/>
      <c r="C409" s="47" t="s">
        <v>224</v>
      </c>
      <c r="D409" s="48"/>
      <c r="E409" s="31">
        <v>253906115.69999999</v>
      </c>
      <c r="F409" s="31">
        <v>252380117.31999999</v>
      </c>
      <c r="G409" s="31">
        <v>252555417.31999999</v>
      </c>
    </row>
    <row r="410" spans="1:7" ht="15" customHeight="1" x14ac:dyDescent="0.25">
      <c r="A410" s="124" t="s">
        <v>523</v>
      </c>
      <c r="B410" s="125"/>
      <c r="C410" s="47" t="s">
        <v>524</v>
      </c>
      <c r="D410" s="48"/>
      <c r="E410" s="31">
        <v>4109534</v>
      </c>
      <c r="F410" s="31">
        <v>4109534</v>
      </c>
      <c r="G410" s="31">
        <v>4109534</v>
      </c>
    </row>
    <row r="411" spans="1:7" ht="45.75" customHeight="1" x14ac:dyDescent="0.25">
      <c r="A411" s="124" t="s">
        <v>4</v>
      </c>
      <c r="B411" s="125"/>
      <c r="C411" s="47" t="s">
        <v>524</v>
      </c>
      <c r="D411" s="47" t="s">
        <v>314</v>
      </c>
      <c r="E411" s="31">
        <v>4109534</v>
      </c>
      <c r="F411" s="31">
        <v>4109534</v>
      </c>
      <c r="G411" s="31">
        <v>4109534</v>
      </c>
    </row>
    <row r="412" spans="1:7" ht="23.25" customHeight="1" x14ac:dyDescent="0.25">
      <c r="A412" s="124" t="s">
        <v>329</v>
      </c>
      <c r="B412" s="125"/>
      <c r="C412" s="47" t="s">
        <v>524</v>
      </c>
      <c r="D412" s="47" t="s">
        <v>330</v>
      </c>
      <c r="E412" s="31">
        <v>4109534</v>
      </c>
      <c r="F412" s="31">
        <v>4109534</v>
      </c>
      <c r="G412" s="31">
        <v>4109534</v>
      </c>
    </row>
    <row r="413" spans="1:7" ht="15" customHeight="1" x14ac:dyDescent="0.25">
      <c r="A413" s="124" t="s">
        <v>229</v>
      </c>
      <c r="B413" s="125"/>
      <c r="C413" s="47" t="s">
        <v>230</v>
      </c>
      <c r="D413" s="48"/>
      <c r="E413" s="31">
        <v>156094088.94</v>
      </c>
      <c r="F413" s="31">
        <v>155357254.56</v>
      </c>
      <c r="G413" s="31">
        <v>155532554.56</v>
      </c>
    </row>
    <row r="414" spans="1:7" ht="45.75" customHeight="1" x14ac:dyDescent="0.25">
      <c r="A414" s="124" t="s">
        <v>4</v>
      </c>
      <c r="B414" s="125"/>
      <c r="C414" s="47" t="s">
        <v>230</v>
      </c>
      <c r="D414" s="47" t="s">
        <v>314</v>
      </c>
      <c r="E414" s="31">
        <v>137035254.56</v>
      </c>
      <c r="F414" s="31">
        <v>136335254.56</v>
      </c>
      <c r="G414" s="31">
        <v>136335254.56</v>
      </c>
    </row>
    <row r="415" spans="1:7" ht="23.25" customHeight="1" x14ac:dyDescent="0.25">
      <c r="A415" s="124" t="s">
        <v>329</v>
      </c>
      <c r="B415" s="125"/>
      <c r="C415" s="47" t="s">
        <v>230</v>
      </c>
      <c r="D415" s="47" t="s">
        <v>330</v>
      </c>
      <c r="E415" s="31">
        <v>137035254.56</v>
      </c>
      <c r="F415" s="31">
        <v>136335254.56</v>
      </c>
      <c r="G415" s="31">
        <v>136335254.56</v>
      </c>
    </row>
    <row r="416" spans="1:7" ht="23.25" customHeight="1" x14ac:dyDescent="0.25">
      <c r="A416" s="124" t="s">
        <v>304</v>
      </c>
      <c r="B416" s="125"/>
      <c r="C416" s="47" t="s">
        <v>230</v>
      </c>
      <c r="D416" s="47" t="s">
        <v>305</v>
      </c>
      <c r="E416" s="31">
        <v>17622390.93</v>
      </c>
      <c r="F416" s="31">
        <v>17437300</v>
      </c>
      <c r="G416" s="31">
        <v>17437300</v>
      </c>
    </row>
    <row r="417" spans="1:7" ht="23.25" customHeight="1" x14ac:dyDescent="0.25">
      <c r="A417" s="124" t="s">
        <v>306</v>
      </c>
      <c r="B417" s="125"/>
      <c r="C417" s="47" t="s">
        <v>230</v>
      </c>
      <c r="D417" s="47" t="s">
        <v>307</v>
      </c>
      <c r="E417" s="31">
        <v>17622390.93</v>
      </c>
      <c r="F417" s="31">
        <v>17437300</v>
      </c>
      <c r="G417" s="31">
        <v>17437300</v>
      </c>
    </row>
    <row r="418" spans="1:7" ht="15" customHeight="1" x14ac:dyDescent="0.25">
      <c r="A418" s="124" t="s">
        <v>325</v>
      </c>
      <c r="B418" s="125"/>
      <c r="C418" s="47" t="s">
        <v>230</v>
      </c>
      <c r="D418" s="47" t="s">
        <v>326</v>
      </c>
      <c r="E418" s="31">
        <v>1436443.45</v>
      </c>
      <c r="F418" s="31">
        <v>1584700</v>
      </c>
      <c r="G418" s="31">
        <v>1760000</v>
      </c>
    </row>
    <row r="419" spans="1:7" ht="15" customHeight="1" x14ac:dyDescent="0.25">
      <c r="A419" s="124" t="s">
        <v>331</v>
      </c>
      <c r="B419" s="125"/>
      <c r="C419" s="47" t="s">
        <v>230</v>
      </c>
      <c r="D419" s="47" t="s">
        <v>332</v>
      </c>
      <c r="E419" s="31">
        <v>1436443.45</v>
      </c>
      <c r="F419" s="31">
        <v>1584700</v>
      </c>
      <c r="G419" s="31">
        <v>1760000</v>
      </c>
    </row>
    <row r="420" spans="1:7" ht="15" customHeight="1" x14ac:dyDescent="0.25">
      <c r="A420" s="124" t="s">
        <v>525</v>
      </c>
      <c r="B420" s="125"/>
      <c r="C420" s="47" t="s">
        <v>526</v>
      </c>
      <c r="D420" s="48"/>
      <c r="E420" s="31">
        <v>18571443.760000002</v>
      </c>
      <c r="F420" s="31">
        <v>18571443.760000002</v>
      </c>
      <c r="G420" s="31">
        <v>18571443.760000002</v>
      </c>
    </row>
    <row r="421" spans="1:7" ht="45.75" customHeight="1" x14ac:dyDescent="0.25">
      <c r="A421" s="124" t="s">
        <v>4</v>
      </c>
      <c r="B421" s="125"/>
      <c r="C421" s="47" t="s">
        <v>526</v>
      </c>
      <c r="D421" s="47" t="s">
        <v>314</v>
      </c>
      <c r="E421" s="31">
        <v>17681233.760000002</v>
      </c>
      <c r="F421" s="31">
        <v>17681233.760000002</v>
      </c>
      <c r="G421" s="31">
        <v>17681233.760000002</v>
      </c>
    </row>
    <row r="422" spans="1:7" ht="23.25" customHeight="1" x14ac:dyDescent="0.25">
      <c r="A422" s="124" t="s">
        <v>329</v>
      </c>
      <c r="B422" s="125"/>
      <c r="C422" s="47" t="s">
        <v>526</v>
      </c>
      <c r="D422" s="47" t="s">
        <v>330</v>
      </c>
      <c r="E422" s="31">
        <v>17681233.760000002</v>
      </c>
      <c r="F422" s="31">
        <v>17681233.760000002</v>
      </c>
      <c r="G422" s="31">
        <v>17681233.760000002</v>
      </c>
    </row>
    <row r="423" spans="1:7" ht="23.25" customHeight="1" x14ac:dyDescent="0.25">
      <c r="A423" s="124" t="s">
        <v>304</v>
      </c>
      <c r="B423" s="125"/>
      <c r="C423" s="47" t="s">
        <v>526</v>
      </c>
      <c r="D423" s="47" t="s">
        <v>305</v>
      </c>
      <c r="E423" s="31">
        <v>885210</v>
      </c>
      <c r="F423" s="31">
        <v>885210</v>
      </c>
      <c r="G423" s="31">
        <v>885210</v>
      </c>
    </row>
    <row r="424" spans="1:7" ht="23.25" customHeight="1" x14ac:dyDescent="0.25">
      <c r="A424" s="124" t="s">
        <v>306</v>
      </c>
      <c r="B424" s="125"/>
      <c r="C424" s="47" t="s">
        <v>526</v>
      </c>
      <c r="D424" s="47" t="s">
        <v>307</v>
      </c>
      <c r="E424" s="31">
        <v>885210</v>
      </c>
      <c r="F424" s="31">
        <v>885210</v>
      </c>
      <c r="G424" s="31">
        <v>885210</v>
      </c>
    </row>
    <row r="425" spans="1:7" ht="15" customHeight="1" x14ac:dyDescent="0.25">
      <c r="A425" s="124" t="s">
        <v>325</v>
      </c>
      <c r="B425" s="125"/>
      <c r="C425" s="47" t="s">
        <v>526</v>
      </c>
      <c r="D425" s="47" t="s">
        <v>326</v>
      </c>
      <c r="E425" s="31">
        <v>5000</v>
      </c>
      <c r="F425" s="31">
        <v>5000</v>
      </c>
      <c r="G425" s="31">
        <v>5000</v>
      </c>
    </row>
    <row r="426" spans="1:7" ht="15" customHeight="1" x14ac:dyDescent="0.25">
      <c r="A426" s="124" t="s">
        <v>331</v>
      </c>
      <c r="B426" s="125"/>
      <c r="C426" s="47" t="s">
        <v>526</v>
      </c>
      <c r="D426" s="47" t="s">
        <v>332</v>
      </c>
      <c r="E426" s="31">
        <v>5000</v>
      </c>
      <c r="F426" s="31">
        <v>5000</v>
      </c>
      <c r="G426" s="31">
        <v>5000</v>
      </c>
    </row>
    <row r="427" spans="1:7" ht="23.25" customHeight="1" x14ac:dyDescent="0.25">
      <c r="A427" s="124" t="s">
        <v>527</v>
      </c>
      <c r="B427" s="125"/>
      <c r="C427" s="47" t="s">
        <v>528</v>
      </c>
      <c r="D427" s="48"/>
      <c r="E427" s="31">
        <v>64000</v>
      </c>
      <c r="F427" s="31">
        <v>64000</v>
      </c>
      <c r="G427" s="31">
        <v>64000</v>
      </c>
    </row>
    <row r="428" spans="1:7" ht="23.25" customHeight="1" x14ac:dyDescent="0.25">
      <c r="A428" s="124" t="s">
        <v>304</v>
      </c>
      <c r="B428" s="125"/>
      <c r="C428" s="47" t="s">
        <v>528</v>
      </c>
      <c r="D428" s="47" t="s">
        <v>305</v>
      </c>
      <c r="E428" s="31">
        <v>64000</v>
      </c>
      <c r="F428" s="31">
        <v>64000</v>
      </c>
      <c r="G428" s="31">
        <v>64000</v>
      </c>
    </row>
    <row r="429" spans="1:7" ht="23.25" customHeight="1" x14ac:dyDescent="0.25">
      <c r="A429" s="124" t="s">
        <v>306</v>
      </c>
      <c r="B429" s="125"/>
      <c r="C429" s="47" t="s">
        <v>528</v>
      </c>
      <c r="D429" s="47" t="s">
        <v>307</v>
      </c>
      <c r="E429" s="31">
        <v>64000</v>
      </c>
      <c r="F429" s="31">
        <v>64000</v>
      </c>
      <c r="G429" s="31">
        <v>64000</v>
      </c>
    </row>
    <row r="430" spans="1:7" ht="15" customHeight="1" x14ac:dyDescent="0.25">
      <c r="A430" s="124" t="s">
        <v>529</v>
      </c>
      <c r="B430" s="125"/>
      <c r="C430" s="47" t="s">
        <v>530</v>
      </c>
      <c r="D430" s="48"/>
      <c r="E430" s="31">
        <v>362164</v>
      </c>
      <c r="F430" s="31">
        <v>315000</v>
      </c>
      <c r="G430" s="31">
        <v>315000</v>
      </c>
    </row>
    <row r="431" spans="1:7" ht="15" customHeight="1" x14ac:dyDescent="0.25">
      <c r="A431" s="124" t="s">
        <v>325</v>
      </c>
      <c r="B431" s="125"/>
      <c r="C431" s="47" t="s">
        <v>530</v>
      </c>
      <c r="D431" s="47" t="s">
        <v>326</v>
      </c>
      <c r="E431" s="31">
        <v>362164</v>
      </c>
      <c r="F431" s="31">
        <v>315000</v>
      </c>
      <c r="G431" s="31">
        <v>315000</v>
      </c>
    </row>
    <row r="432" spans="1:7" ht="15" customHeight="1" x14ac:dyDescent="0.25">
      <c r="A432" s="124" t="s">
        <v>331</v>
      </c>
      <c r="B432" s="125"/>
      <c r="C432" s="47" t="s">
        <v>530</v>
      </c>
      <c r="D432" s="47" t="s">
        <v>332</v>
      </c>
      <c r="E432" s="31">
        <v>362164</v>
      </c>
      <c r="F432" s="31">
        <v>315000</v>
      </c>
      <c r="G432" s="31">
        <v>315000</v>
      </c>
    </row>
    <row r="433" spans="1:7" ht="23.25" customHeight="1" x14ac:dyDescent="0.25">
      <c r="A433" s="124" t="s">
        <v>237</v>
      </c>
      <c r="B433" s="125"/>
      <c r="C433" s="47" t="s">
        <v>238</v>
      </c>
      <c r="D433" s="48"/>
      <c r="E433" s="31">
        <v>15740744</v>
      </c>
      <c r="F433" s="31">
        <v>16140744</v>
      </c>
      <c r="G433" s="31">
        <v>16140744</v>
      </c>
    </row>
    <row r="434" spans="1:7" ht="45.75" customHeight="1" x14ac:dyDescent="0.25">
      <c r="A434" s="124" t="s">
        <v>4</v>
      </c>
      <c r="B434" s="125"/>
      <c r="C434" s="47" t="s">
        <v>238</v>
      </c>
      <c r="D434" s="47" t="s">
        <v>314</v>
      </c>
      <c r="E434" s="31">
        <v>14671352.49</v>
      </c>
      <c r="F434" s="31">
        <v>14781353</v>
      </c>
      <c r="G434" s="31">
        <v>14781353</v>
      </c>
    </row>
    <row r="435" spans="1:7" ht="15" customHeight="1" x14ac:dyDescent="0.25">
      <c r="A435" s="124" t="s">
        <v>315</v>
      </c>
      <c r="B435" s="125"/>
      <c r="C435" s="47" t="s">
        <v>238</v>
      </c>
      <c r="D435" s="47" t="s">
        <v>316</v>
      </c>
      <c r="E435" s="31">
        <v>14671352.49</v>
      </c>
      <c r="F435" s="31">
        <v>14781353</v>
      </c>
      <c r="G435" s="31">
        <v>14781353</v>
      </c>
    </row>
    <row r="436" spans="1:7" ht="23.25" customHeight="1" x14ac:dyDescent="0.25">
      <c r="A436" s="124" t="s">
        <v>304</v>
      </c>
      <c r="B436" s="125"/>
      <c r="C436" s="47" t="s">
        <v>238</v>
      </c>
      <c r="D436" s="47" t="s">
        <v>305</v>
      </c>
      <c r="E436" s="31">
        <v>959391</v>
      </c>
      <c r="F436" s="31">
        <v>1359391</v>
      </c>
      <c r="G436" s="31">
        <v>1359391</v>
      </c>
    </row>
    <row r="437" spans="1:7" ht="23.25" customHeight="1" x14ac:dyDescent="0.25">
      <c r="A437" s="124" t="s">
        <v>306</v>
      </c>
      <c r="B437" s="125"/>
      <c r="C437" s="47" t="s">
        <v>238</v>
      </c>
      <c r="D437" s="47" t="s">
        <v>307</v>
      </c>
      <c r="E437" s="31">
        <v>959391</v>
      </c>
      <c r="F437" s="31">
        <v>1359391</v>
      </c>
      <c r="G437" s="31">
        <v>1359391</v>
      </c>
    </row>
    <row r="438" spans="1:7" ht="15" customHeight="1" x14ac:dyDescent="0.25">
      <c r="A438" s="124" t="s">
        <v>325</v>
      </c>
      <c r="B438" s="125"/>
      <c r="C438" s="47" t="s">
        <v>238</v>
      </c>
      <c r="D438" s="47" t="s">
        <v>326</v>
      </c>
      <c r="E438" s="31">
        <v>110000.51</v>
      </c>
      <c r="F438" s="31">
        <v>0</v>
      </c>
      <c r="G438" s="31">
        <v>0</v>
      </c>
    </row>
    <row r="439" spans="1:7" ht="15" customHeight="1" x14ac:dyDescent="0.25">
      <c r="A439" s="124" t="s">
        <v>331</v>
      </c>
      <c r="B439" s="125"/>
      <c r="C439" s="47" t="s">
        <v>238</v>
      </c>
      <c r="D439" s="47" t="s">
        <v>332</v>
      </c>
      <c r="E439" s="31">
        <v>110000.51</v>
      </c>
      <c r="F439" s="31">
        <v>0</v>
      </c>
      <c r="G439" s="31">
        <v>0</v>
      </c>
    </row>
    <row r="440" spans="1:7" ht="34.5" customHeight="1" x14ac:dyDescent="0.25">
      <c r="A440" s="124" t="s">
        <v>531</v>
      </c>
      <c r="B440" s="125"/>
      <c r="C440" s="47" t="s">
        <v>532</v>
      </c>
      <c r="D440" s="48"/>
      <c r="E440" s="31">
        <v>58964141</v>
      </c>
      <c r="F440" s="31">
        <v>57822141</v>
      </c>
      <c r="G440" s="31">
        <v>57822141</v>
      </c>
    </row>
    <row r="441" spans="1:7" ht="45.75" customHeight="1" x14ac:dyDescent="0.25">
      <c r="A441" s="124" t="s">
        <v>4</v>
      </c>
      <c r="B441" s="125"/>
      <c r="C441" s="47" t="s">
        <v>532</v>
      </c>
      <c r="D441" s="47" t="s">
        <v>314</v>
      </c>
      <c r="E441" s="31">
        <v>56761671</v>
      </c>
      <c r="F441" s="31">
        <v>55761671</v>
      </c>
      <c r="G441" s="31">
        <v>55761671</v>
      </c>
    </row>
    <row r="442" spans="1:7" ht="15" customHeight="1" x14ac:dyDescent="0.25">
      <c r="A442" s="124" t="s">
        <v>315</v>
      </c>
      <c r="B442" s="125"/>
      <c r="C442" s="47" t="s">
        <v>532</v>
      </c>
      <c r="D442" s="47" t="s">
        <v>316</v>
      </c>
      <c r="E442" s="31">
        <v>56761671</v>
      </c>
      <c r="F442" s="31">
        <v>55761671</v>
      </c>
      <c r="G442" s="31">
        <v>55761671</v>
      </c>
    </row>
    <row r="443" spans="1:7" ht="23.25" customHeight="1" x14ac:dyDescent="0.25">
      <c r="A443" s="124" t="s">
        <v>304</v>
      </c>
      <c r="B443" s="125"/>
      <c r="C443" s="47" t="s">
        <v>532</v>
      </c>
      <c r="D443" s="47" t="s">
        <v>305</v>
      </c>
      <c r="E443" s="31">
        <v>1668470</v>
      </c>
      <c r="F443" s="31">
        <v>1736470</v>
      </c>
      <c r="G443" s="31">
        <v>1736470</v>
      </c>
    </row>
    <row r="444" spans="1:7" ht="23.25" customHeight="1" x14ac:dyDescent="0.25">
      <c r="A444" s="124" t="s">
        <v>306</v>
      </c>
      <c r="B444" s="125"/>
      <c r="C444" s="47" t="s">
        <v>532</v>
      </c>
      <c r="D444" s="47" t="s">
        <v>307</v>
      </c>
      <c r="E444" s="31">
        <v>1668470</v>
      </c>
      <c r="F444" s="31">
        <v>1736470</v>
      </c>
      <c r="G444" s="31">
        <v>1736470</v>
      </c>
    </row>
    <row r="445" spans="1:7" ht="15" customHeight="1" x14ac:dyDescent="0.25">
      <c r="A445" s="124" t="s">
        <v>325</v>
      </c>
      <c r="B445" s="125"/>
      <c r="C445" s="47" t="s">
        <v>532</v>
      </c>
      <c r="D445" s="47" t="s">
        <v>326</v>
      </c>
      <c r="E445" s="31">
        <v>534000</v>
      </c>
      <c r="F445" s="31">
        <v>324000</v>
      </c>
      <c r="G445" s="31">
        <v>324000</v>
      </c>
    </row>
    <row r="446" spans="1:7" ht="15" customHeight="1" x14ac:dyDescent="0.25">
      <c r="A446" s="124" t="s">
        <v>331</v>
      </c>
      <c r="B446" s="125"/>
      <c r="C446" s="47" t="s">
        <v>532</v>
      </c>
      <c r="D446" s="47" t="s">
        <v>332</v>
      </c>
      <c r="E446" s="31">
        <v>534000</v>
      </c>
      <c r="F446" s="31">
        <v>324000</v>
      </c>
      <c r="G446" s="31">
        <v>324000</v>
      </c>
    </row>
    <row r="447" spans="1:7" ht="45.75" customHeight="1" x14ac:dyDescent="0.25">
      <c r="A447" s="122" t="s">
        <v>253</v>
      </c>
      <c r="B447" s="123"/>
      <c r="C447" s="49" t="s">
        <v>254</v>
      </c>
      <c r="D447" s="49"/>
      <c r="E447" s="50">
        <v>45198669</v>
      </c>
      <c r="F447" s="50">
        <v>45069880</v>
      </c>
      <c r="G447" s="50">
        <v>46330253</v>
      </c>
    </row>
    <row r="448" spans="1:7" ht="45.75" customHeight="1" x14ac:dyDescent="0.25">
      <c r="A448" s="124" t="s">
        <v>533</v>
      </c>
      <c r="B448" s="125"/>
      <c r="C448" s="47" t="s">
        <v>534</v>
      </c>
      <c r="D448" s="47"/>
      <c r="E448" s="31">
        <v>9900000</v>
      </c>
      <c r="F448" s="31">
        <v>10000000</v>
      </c>
      <c r="G448" s="31">
        <v>10000000</v>
      </c>
    </row>
    <row r="449" spans="1:7" ht="34.5" customHeight="1" x14ac:dyDescent="0.25">
      <c r="A449" s="124" t="s">
        <v>535</v>
      </c>
      <c r="B449" s="125"/>
      <c r="C449" s="47" t="s">
        <v>536</v>
      </c>
      <c r="D449" s="48"/>
      <c r="E449" s="31">
        <v>9900000</v>
      </c>
      <c r="F449" s="31">
        <v>10000000</v>
      </c>
      <c r="G449" s="31">
        <v>10000000</v>
      </c>
    </row>
    <row r="450" spans="1:7" ht="102" customHeight="1" x14ac:dyDescent="0.25">
      <c r="A450" s="124" t="s">
        <v>537</v>
      </c>
      <c r="B450" s="125"/>
      <c r="C450" s="47" t="s">
        <v>538</v>
      </c>
      <c r="D450" s="48"/>
      <c r="E450" s="31">
        <v>9900000</v>
      </c>
      <c r="F450" s="31">
        <v>10000000</v>
      </c>
      <c r="G450" s="31">
        <v>10000000</v>
      </c>
    </row>
    <row r="451" spans="1:7" ht="23.25" customHeight="1" x14ac:dyDescent="0.25">
      <c r="A451" s="124" t="s">
        <v>304</v>
      </c>
      <c r="B451" s="125"/>
      <c r="C451" s="47" t="s">
        <v>538</v>
      </c>
      <c r="D451" s="47" t="s">
        <v>305</v>
      </c>
      <c r="E451" s="31">
        <v>9900000</v>
      </c>
      <c r="F451" s="31">
        <v>10000000</v>
      </c>
      <c r="G451" s="31">
        <v>10000000</v>
      </c>
    </row>
    <row r="452" spans="1:7" ht="23.25" customHeight="1" x14ac:dyDescent="0.25">
      <c r="A452" s="124" t="s">
        <v>306</v>
      </c>
      <c r="B452" s="125"/>
      <c r="C452" s="47" t="s">
        <v>538</v>
      </c>
      <c r="D452" s="47" t="s">
        <v>307</v>
      </c>
      <c r="E452" s="31">
        <v>9900000</v>
      </c>
      <c r="F452" s="31">
        <v>10000000</v>
      </c>
      <c r="G452" s="31">
        <v>10000000</v>
      </c>
    </row>
    <row r="453" spans="1:7" ht="15" customHeight="1" x14ac:dyDescent="0.25">
      <c r="A453" s="124" t="s">
        <v>539</v>
      </c>
      <c r="B453" s="125"/>
      <c r="C453" s="47" t="s">
        <v>540</v>
      </c>
      <c r="D453" s="47"/>
      <c r="E453" s="31">
        <v>560000</v>
      </c>
      <c r="F453" s="31">
        <v>0</v>
      </c>
      <c r="G453" s="31">
        <v>0</v>
      </c>
    </row>
    <row r="454" spans="1:7" ht="23.25" customHeight="1" x14ac:dyDescent="0.25">
      <c r="A454" s="124" t="s">
        <v>541</v>
      </c>
      <c r="B454" s="125"/>
      <c r="C454" s="47" t="s">
        <v>542</v>
      </c>
      <c r="D454" s="48"/>
      <c r="E454" s="31">
        <v>560000</v>
      </c>
      <c r="F454" s="31">
        <v>0</v>
      </c>
      <c r="G454" s="31">
        <v>0</v>
      </c>
    </row>
    <row r="455" spans="1:7" ht="34.5" customHeight="1" x14ac:dyDescent="0.25">
      <c r="A455" s="124" t="s">
        <v>543</v>
      </c>
      <c r="B455" s="125"/>
      <c r="C455" s="47" t="s">
        <v>544</v>
      </c>
      <c r="D455" s="48"/>
      <c r="E455" s="31">
        <v>560000</v>
      </c>
      <c r="F455" s="31">
        <v>0</v>
      </c>
      <c r="G455" s="31">
        <v>0</v>
      </c>
    </row>
    <row r="456" spans="1:7" ht="23.25" customHeight="1" x14ac:dyDescent="0.25">
      <c r="A456" s="124" t="s">
        <v>15</v>
      </c>
      <c r="B456" s="125"/>
      <c r="C456" s="47" t="s">
        <v>544</v>
      </c>
      <c r="D456" s="47" t="s">
        <v>300</v>
      </c>
      <c r="E456" s="31">
        <v>560000</v>
      </c>
      <c r="F456" s="31">
        <v>0</v>
      </c>
      <c r="G456" s="31">
        <v>0</v>
      </c>
    </row>
    <row r="457" spans="1:7" ht="15" customHeight="1" x14ac:dyDescent="0.25">
      <c r="A457" s="124" t="s">
        <v>16</v>
      </c>
      <c r="B457" s="125"/>
      <c r="C457" s="47" t="s">
        <v>544</v>
      </c>
      <c r="D457" s="47" t="s">
        <v>301</v>
      </c>
      <c r="E457" s="31">
        <v>560000</v>
      </c>
      <c r="F457" s="31">
        <v>0</v>
      </c>
      <c r="G457" s="31">
        <v>0</v>
      </c>
    </row>
    <row r="458" spans="1:7" ht="15" customHeight="1" x14ac:dyDescent="0.25">
      <c r="A458" s="124" t="s">
        <v>263</v>
      </c>
      <c r="B458" s="125"/>
      <c r="C458" s="47" t="s">
        <v>264</v>
      </c>
      <c r="D458" s="47"/>
      <c r="E458" s="31">
        <v>2615000</v>
      </c>
      <c r="F458" s="31">
        <v>2615000</v>
      </c>
      <c r="G458" s="31">
        <v>2615000</v>
      </c>
    </row>
    <row r="459" spans="1:7" ht="23.25" customHeight="1" x14ac:dyDescent="0.25">
      <c r="A459" s="124" t="s">
        <v>266</v>
      </c>
      <c r="B459" s="125"/>
      <c r="C459" s="47" t="s">
        <v>267</v>
      </c>
      <c r="D459" s="48"/>
      <c r="E459" s="31">
        <v>1000000</v>
      </c>
      <c r="F459" s="31">
        <v>1000000</v>
      </c>
      <c r="G459" s="31">
        <v>1000000</v>
      </c>
    </row>
    <row r="460" spans="1:7" ht="23.25" customHeight="1" x14ac:dyDescent="0.25">
      <c r="A460" s="124" t="s">
        <v>268</v>
      </c>
      <c r="B460" s="125"/>
      <c r="C460" s="47" t="s">
        <v>269</v>
      </c>
      <c r="D460" s="48"/>
      <c r="E460" s="31">
        <v>1000000</v>
      </c>
      <c r="F460" s="31">
        <v>1000000</v>
      </c>
      <c r="G460" s="31">
        <v>1000000</v>
      </c>
    </row>
    <row r="461" spans="1:7" ht="23.25" customHeight="1" x14ac:dyDescent="0.25">
      <c r="A461" s="124" t="s">
        <v>15</v>
      </c>
      <c r="B461" s="125"/>
      <c r="C461" s="47" t="s">
        <v>269</v>
      </c>
      <c r="D461" s="47" t="s">
        <v>300</v>
      </c>
      <c r="E461" s="31">
        <v>1000000</v>
      </c>
      <c r="F461" s="31">
        <v>1000000</v>
      </c>
      <c r="G461" s="31">
        <v>1000000</v>
      </c>
    </row>
    <row r="462" spans="1:7" ht="15" customHeight="1" x14ac:dyDescent="0.25">
      <c r="A462" s="124" t="s">
        <v>16</v>
      </c>
      <c r="B462" s="125"/>
      <c r="C462" s="47" t="s">
        <v>269</v>
      </c>
      <c r="D462" s="47" t="s">
        <v>301</v>
      </c>
      <c r="E462" s="31">
        <v>1000000</v>
      </c>
      <c r="F462" s="31">
        <v>1000000</v>
      </c>
      <c r="G462" s="31">
        <v>1000000</v>
      </c>
    </row>
    <row r="463" spans="1:7" ht="68.25" customHeight="1" x14ac:dyDescent="0.25">
      <c r="A463" s="124" t="s">
        <v>270</v>
      </c>
      <c r="B463" s="125"/>
      <c r="C463" s="47" t="s">
        <v>271</v>
      </c>
      <c r="D463" s="48"/>
      <c r="E463" s="31">
        <v>1615000</v>
      </c>
      <c r="F463" s="31">
        <v>1615000</v>
      </c>
      <c r="G463" s="31">
        <v>1615000</v>
      </c>
    </row>
    <row r="464" spans="1:7" ht="34.5" customHeight="1" x14ac:dyDescent="0.25">
      <c r="A464" s="124" t="s">
        <v>272</v>
      </c>
      <c r="B464" s="125"/>
      <c r="C464" s="47" t="s">
        <v>273</v>
      </c>
      <c r="D464" s="48"/>
      <c r="E464" s="31">
        <v>1615000</v>
      </c>
      <c r="F464" s="31">
        <v>1615000</v>
      </c>
      <c r="G464" s="31">
        <v>1615000</v>
      </c>
    </row>
    <row r="465" spans="1:7" ht="23.25" customHeight="1" x14ac:dyDescent="0.25">
      <c r="A465" s="124" t="s">
        <v>15</v>
      </c>
      <c r="B465" s="125"/>
      <c r="C465" s="47" t="s">
        <v>273</v>
      </c>
      <c r="D465" s="47" t="s">
        <v>300</v>
      </c>
      <c r="E465" s="31">
        <v>1615000</v>
      </c>
      <c r="F465" s="31">
        <v>1615000</v>
      </c>
      <c r="G465" s="31">
        <v>1615000</v>
      </c>
    </row>
    <row r="466" spans="1:7" ht="15" customHeight="1" x14ac:dyDescent="0.25">
      <c r="A466" s="124" t="s">
        <v>16</v>
      </c>
      <c r="B466" s="125"/>
      <c r="C466" s="47" t="s">
        <v>273</v>
      </c>
      <c r="D466" s="47" t="s">
        <v>301</v>
      </c>
      <c r="E466" s="31">
        <v>1615000</v>
      </c>
      <c r="F466" s="31">
        <v>1615000</v>
      </c>
      <c r="G466" s="31">
        <v>1615000</v>
      </c>
    </row>
    <row r="467" spans="1:7" ht="23.25" customHeight="1" x14ac:dyDescent="0.25">
      <c r="A467" s="124" t="s">
        <v>274</v>
      </c>
      <c r="B467" s="125"/>
      <c r="C467" s="47" t="s">
        <v>275</v>
      </c>
      <c r="D467" s="47"/>
      <c r="E467" s="31">
        <v>100000</v>
      </c>
      <c r="F467" s="31">
        <v>100000</v>
      </c>
      <c r="G467" s="31">
        <v>100000</v>
      </c>
    </row>
    <row r="468" spans="1:7" ht="34.5" customHeight="1" x14ac:dyDescent="0.25">
      <c r="A468" s="124" t="s">
        <v>276</v>
      </c>
      <c r="B468" s="125"/>
      <c r="C468" s="47" t="s">
        <v>277</v>
      </c>
      <c r="D468" s="48"/>
      <c r="E468" s="31">
        <v>100000</v>
      </c>
      <c r="F468" s="31">
        <v>100000</v>
      </c>
      <c r="G468" s="31">
        <v>100000</v>
      </c>
    </row>
    <row r="469" spans="1:7" ht="23.25" customHeight="1" x14ac:dyDescent="0.25">
      <c r="A469" s="124" t="s">
        <v>278</v>
      </c>
      <c r="B469" s="125"/>
      <c r="C469" s="47" t="s">
        <v>279</v>
      </c>
      <c r="D469" s="48"/>
      <c r="E469" s="31">
        <v>100000</v>
      </c>
      <c r="F469" s="31">
        <v>100000</v>
      </c>
      <c r="G469" s="31">
        <v>100000</v>
      </c>
    </row>
    <row r="470" spans="1:7" ht="23.25" customHeight="1" x14ac:dyDescent="0.25">
      <c r="A470" s="124" t="s">
        <v>15</v>
      </c>
      <c r="B470" s="125"/>
      <c r="C470" s="47" t="s">
        <v>279</v>
      </c>
      <c r="D470" s="47" t="s">
        <v>300</v>
      </c>
      <c r="E470" s="31">
        <v>100000</v>
      </c>
      <c r="F470" s="31">
        <v>100000</v>
      </c>
      <c r="G470" s="31">
        <v>100000</v>
      </c>
    </row>
    <row r="471" spans="1:7" ht="15" customHeight="1" x14ac:dyDescent="0.25">
      <c r="A471" s="124" t="s">
        <v>16</v>
      </c>
      <c r="B471" s="125"/>
      <c r="C471" s="47" t="s">
        <v>279</v>
      </c>
      <c r="D471" s="47" t="s">
        <v>301</v>
      </c>
      <c r="E471" s="31">
        <v>100000</v>
      </c>
      <c r="F471" s="31">
        <v>100000</v>
      </c>
      <c r="G471" s="31">
        <v>100000</v>
      </c>
    </row>
    <row r="472" spans="1:7" ht="15" customHeight="1" x14ac:dyDescent="0.25">
      <c r="A472" s="124" t="s">
        <v>65</v>
      </c>
      <c r="B472" s="125"/>
      <c r="C472" s="47" t="s">
        <v>280</v>
      </c>
      <c r="D472" s="47"/>
      <c r="E472" s="31">
        <v>32023669</v>
      </c>
      <c r="F472" s="31">
        <v>32354880</v>
      </c>
      <c r="G472" s="31">
        <v>33615253</v>
      </c>
    </row>
    <row r="473" spans="1:7" ht="23.25" customHeight="1" x14ac:dyDescent="0.25">
      <c r="A473" s="124" t="s">
        <v>69</v>
      </c>
      <c r="B473" s="125"/>
      <c r="C473" s="47" t="s">
        <v>545</v>
      </c>
      <c r="D473" s="48"/>
      <c r="E473" s="31">
        <v>26558259</v>
      </c>
      <c r="F473" s="31">
        <v>26698259</v>
      </c>
      <c r="G473" s="31">
        <v>26698259</v>
      </c>
    </row>
    <row r="474" spans="1:7" ht="23.25" customHeight="1" x14ac:dyDescent="0.25">
      <c r="A474" s="124" t="s">
        <v>546</v>
      </c>
      <c r="B474" s="125"/>
      <c r="C474" s="47" t="s">
        <v>547</v>
      </c>
      <c r="D474" s="48"/>
      <c r="E474" s="31">
        <v>6721000</v>
      </c>
      <c r="F474" s="31">
        <v>6721000</v>
      </c>
      <c r="G474" s="31">
        <v>6721000</v>
      </c>
    </row>
    <row r="475" spans="1:7" ht="23.25" customHeight="1" x14ac:dyDescent="0.25">
      <c r="A475" s="124" t="s">
        <v>15</v>
      </c>
      <c r="B475" s="125"/>
      <c r="C475" s="47" t="s">
        <v>547</v>
      </c>
      <c r="D475" s="47" t="s">
        <v>300</v>
      </c>
      <c r="E475" s="31">
        <v>6721000</v>
      </c>
      <c r="F475" s="31">
        <v>6721000</v>
      </c>
      <c r="G475" s="31">
        <v>6721000</v>
      </c>
    </row>
    <row r="476" spans="1:7" ht="15" customHeight="1" x14ac:dyDescent="0.25">
      <c r="A476" s="124" t="s">
        <v>16</v>
      </c>
      <c r="B476" s="125"/>
      <c r="C476" s="47" t="s">
        <v>547</v>
      </c>
      <c r="D476" s="47" t="s">
        <v>301</v>
      </c>
      <c r="E476" s="31">
        <v>6721000</v>
      </c>
      <c r="F476" s="31">
        <v>6721000</v>
      </c>
      <c r="G476" s="31">
        <v>6721000</v>
      </c>
    </row>
    <row r="477" spans="1:7" ht="34.5" customHeight="1" x14ac:dyDescent="0.25">
      <c r="A477" s="124" t="s">
        <v>548</v>
      </c>
      <c r="B477" s="125"/>
      <c r="C477" s="47" t="s">
        <v>549</v>
      </c>
      <c r="D477" s="48"/>
      <c r="E477" s="31">
        <v>19837259</v>
      </c>
      <c r="F477" s="31">
        <v>19977259</v>
      </c>
      <c r="G477" s="31">
        <v>19977259</v>
      </c>
    </row>
    <row r="478" spans="1:7" ht="45.75" customHeight="1" x14ac:dyDescent="0.25">
      <c r="A478" s="124" t="s">
        <v>4</v>
      </c>
      <c r="B478" s="125"/>
      <c r="C478" s="47" t="s">
        <v>549</v>
      </c>
      <c r="D478" s="47" t="s">
        <v>314</v>
      </c>
      <c r="E478" s="31">
        <v>19670674</v>
      </c>
      <c r="F478" s="31">
        <v>19670674</v>
      </c>
      <c r="G478" s="31">
        <v>19670674</v>
      </c>
    </row>
    <row r="479" spans="1:7" ht="15" customHeight="1" x14ac:dyDescent="0.25">
      <c r="A479" s="124" t="s">
        <v>315</v>
      </c>
      <c r="B479" s="125"/>
      <c r="C479" s="47" t="s">
        <v>549</v>
      </c>
      <c r="D479" s="47" t="s">
        <v>316</v>
      </c>
      <c r="E479" s="31">
        <v>19670674</v>
      </c>
      <c r="F479" s="31">
        <v>19670674</v>
      </c>
      <c r="G479" s="31">
        <v>19670674</v>
      </c>
    </row>
    <row r="480" spans="1:7" ht="23.25" customHeight="1" x14ac:dyDescent="0.25">
      <c r="A480" s="124" t="s">
        <v>304</v>
      </c>
      <c r="B480" s="125"/>
      <c r="C480" s="47" t="s">
        <v>549</v>
      </c>
      <c r="D480" s="47" t="s">
        <v>305</v>
      </c>
      <c r="E480" s="31">
        <v>114585</v>
      </c>
      <c r="F480" s="31">
        <v>304585</v>
      </c>
      <c r="G480" s="31">
        <v>304585</v>
      </c>
    </row>
    <row r="481" spans="1:7" ht="23.25" customHeight="1" x14ac:dyDescent="0.25">
      <c r="A481" s="124" t="s">
        <v>306</v>
      </c>
      <c r="B481" s="125"/>
      <c r="C481" s="47" t="s">
        <v>549</v>
      </c>
      <c r="D481" s="47" t="s">
        <v>307</v>
      </c>
      <c r="E481" s="31">
        <v>114585</v>
      </c>
      <c r="F481" s="31">
        <v>304585</v>
      </c>
      <c r="G481" s="31">
        <v>304585</v>
      </c>
    </row>
    <row r="482" spans="1:7" ht="15" customHeight="1" x14ac:dyDescent="0.25">
      <c r="A482" s="124" t="s">
        <v>325</v>
      </c>
      <c r="B482" s="125"/>
      <c r="C482" s="47" t="s">
        <v>549</v>
      </c>
      <c r="D482" s="47" t="s">
        <v>326</v>
      </c>
      <c r="E482" s="31">
        <v>52000</v>
      </c>
      <c r="F482" s="31">
        <v>2000</v>
      </c>
      <c r="G482" s="31">
        <v>2000</v>
      </c>
    </row>
    <row r="483" spans="1:7" ht="15" customHeight="1" x14ac:dyDescent="0.25">
      <c r="A483" s="124" t="s">
        <v>331</v>
      </c>
      <c r="B483" s="125"/>
      <c r="C483" s="47" t="s">
        <v>549</v>
      </c>
      <c r="D483" s="47" t="s">
        <v>332</v>
      </c>
      <c r="E483" s="31">
        <v>52000</v>
      </c>
      <c r="F483" s="31">
        <v>2000</v>
      </c>
      <c r="G483" s="31">
        <v>2000</v>
      </c>
    </row>
    <row r="484" spans="1:7" ht="23.25" customHeight="1" x14ac:dyDescent="0.25">
      <c r="A484" s="124" t="s">
        <v>0</v>
      </c>
      <c r="B484" s="125"/>
      <c r="C484" s="47" t="s">
        <v>1</v>
      </c>
      <c r="D484" s="48"/>
      <c r="E484" s="31">
        <v>5465410</v>
      </c>
      <c r="F484" s="31">
        <v>5656370</v>
      </c>
      <c r="G484" s="31">
        <v>5963620</v>
      </c>
    </row>
    <row r="485" spans="1:7" ht="34.5" customHeight="1" x14ac:dyDescent="0.25">
      <c r="A485" s="124" t="s">
        <v>2</v>
      </c>
      <c r="B485" s="125"/>
      <c r="C485" s="47" t="s">
        <v>3</v>
      </c>
      <c r="D485" s="48"/>
      <c r="E485" s="31">
        <v>5465410</v>
      </c>
      <c r="F485" s="31">
        <v>5656370</v>
      </c>
      <c r="G485" s="31">
        <v>5963620</v>
      </c>
    </row>
    <row r="486" spans="1:7" ht="45.75" customHeight="1" x14ac:dyDescent="0.25">
      <c r="A486" s="124" t="s">
        <v>4</v>
      </c>
      <c r="B486" s="125"/>
      <c r="C486" s="47" t="s">
        <v>3</v>
      </c>
      <c r="D486" s="47" t="s">
        <v>314</v>
      </c>
      <c r="E486" s="31">
        <v>4773972</v>
      </c>
      <c r="F486" s="31">
        <v>4964932</v>
      </c>
      <c r="G486" s="31">
        <v>5272182</v>
      </c>
    </row>
    <row r="487" spans="1:7" ht="23.25" customHeight="1" x14ac:dyDescent="0.25">
      <c r="A487" s="124" t="s">
        <v>329</v>
      </c>
      <c r="B487" s="125"/>
      <c r="C487" s="47" t="s">
        <v>3</v>
      </c>
      <c r="D487" s="47" t="s">
        <v>330</v>
      </c>
      <c r="E487" s="31">
        <v>4773972</v>
      </c>
      <c r="F487" s="31">
        <v>4964932</v>
      </c>
      <c r="G487" s="31">
        <v>5272182</v>
      </c>
    </row>
    <row r="488" spans="1:7" ht="23.25" customHeight="1" x14ac:dyDescent="0.25">
      <c r="A488" s="124" t="s">
        <v>304</v>
      </c>
      <c r="B488" s="125"/>
      <c r="C488" s="47" t="s">
        <v>3</v>
      </c>
      <c r="D488" s="47" t="s">
        <v>305</v>
      </c>
      <c r="E488" s="31">
        <v>691438</v>
      </c>
      <c r="F488" s="31">
        <v>691438</v>
      </c>
      <c r="G488" s="31">
        <v>691438</v>
      </c>
    </row>
    <row r="489" spans="1:7" ht="23.25" customHeight="1" x14ac:dyDescent="0.25">
      <c r="A489" s="124" t="s">
        <v>306</v>
      </c>
      <c r="B489" s="125"/>
      <c r="C489" s="47" t="s">
        <v>3</v>
      </c>
      <c r="D489" s="47" t="s">
        <v>307</v>
      </c>
      <c r="E489" s="31">
        <v>691438</v>
      </c>
      <c r="F489" s="31">
        <v>691438</v>
      </c>
      <c r="G489" s="31">
        <v>691438</v>
      </c>
    </row>
    <row r="490" spans="1:7" ht="34.5" customHeight="1" x14ac:dyDescent="0.25">
      <c r="A490" s="124" t="s">
        <v>550</v>
      </c>
      <c r="B490" s="125"/>
      <c r="C490" s="47" t="s">
        <v>551</v>
      </c>
      <c r="D490" s="48"/>
      <c r="E490" s="31">
        <v>0</v>
      </c>
      <c r="F490" s="31">
        <v>251</v>
      </c>
      <c r="G490" s="31">
        <v>953374</v>
      </c>
    </row>
    <row r="491" spans="1:7" ht="34.5" customHeight="1" x14ac:dyDescent="0.25">
      <c r="A491" s="124" t="s">
        <v>552</v>
      </c>
      <c r="B491" s="125"/>
      <c r="C491" s="47" t="s">
        <v>553</v>
      </c>
      <c r="D491" s="48"/>
      <c r="E491" s="31">
        <v>0</v>
      </c>
      <c r="F491" s="31">
        <v>251</v>
      </c>
      <c r="G491" s="31">
        <v>953374</v>
      </c>
    </row>
    <row r="492" spans="1:7" ht="23.25" customHeight="1" x14ac:dyDescent="0.25">
      <c r="A492" s="124" t="s">
        <v>304</v>
      </c>
      <c r="B492" s="125"/>
      <c r="C492" s="47" t="s">
        <v>553</v>
      </c>
      <c r="D492" s="47" t="s">
        <v>305</v>
      </c>
      <c r="E492" s="31">
        <v>0</v>
      </c>
      <c r="F492" s="31">
        <v>251</v>
      </c>
      <c r="G492" s="31">
        <v>953374</v>
      </c>
    </row>
    <row r="493" spans="1:7" ht="23.25" customHeight="1" x14ac:dyDescent="0.25">
      <c r="A493" s="124" t="s">
        <v>306</v>
      </c>
      <c r="B493" s="125"/>
      <c r="C493" s="47" t="s">
        <v>553</v>
      </c>
      <c r="D493" s="47" t="s">
        <v>307</v>
      </c>
      <c r="E493" s="31">
        <v>0</v>
      </c>
      <c r="F493" s="31">
        <v>251</v>
      </c>
      <c r="G493" s="31">
        <v>953374</v>
      </c>
    </row>
    <row r="494" spans="1:7" ht="23.25" customHeight="1" x14ac:dyDescent="0.25">
      <c r="A494" s="122" t="s">
        <v>9</v>
      </c>
      <c r="B494" s="123"/>
      <c r="C494" s="49" t="s">
        <v>10</v>
      </c>
      <c r="D494" s="49"/>
      <c r="E494" s="50">
        <v>91644073.200000003</v>
      </c>
      <c r="F494" s="50">
        <v>63459100</v>
      </c>
      <c r="G494" s="50">
        <v>50300100</v>
      </c>
    </row>
    <row r="495" spans="1:7" ht="15" customHeight="1" x14ac:dyDescent="0.25">
      <c r="A495" s="124" t="s">
        <v>554</v>
      </c>
      <c r="B495" s="125"/>
      <c r="C495" s="47" t="s">
        <v>555</v>
      </c>
      <c r="D495" s="47"/>
      <c r="E495" s="31">
        <v>100</v>
      </c>
      <c r="F495" s="31">
        <v>100</v>
      </c>
      <c r="G495" s="31">
        <v>100</v>
      </c>
    </row>
    <row r="496" spans="1:7" ht="23.25" customHeight="1" x14ac:dyDescent="0.25">
      <c r="A496" s="124" t="s">
        <v>556</v>
      </c>
      <c r="B496" s="125"/>
      <c r="C496" s="47" t="s">
        <v>557</v>
      </c>
      <c r="D496" s="48"/>
      <c r="E496" s="31">
        <v>100</v>
      </c>
      <c r="F496" s="31">
        <v>100</v>
      </c>
      <c r="G496" s="31">
        <v>100</v>
      </c>
    </row>
    <row r="497" spans="1:7" ht="45.75" customHeight="1" x14ac:dyDescent="0.25">
      <c r="A497" s="124" t="s">
        <v>558</v>
      </c>
      <c r="B497" s="125"/>
      <c r="C497" s="47" t="s">
        <v>559</v>
      </c>
      <c r="D497" s="48"/>
      <c r="E497" s="31">
        <v>100</v>
      </c>
      <c r="F497" s="31">
        <v>100</v>
      </c>
      <c r="G497" s="31">
        <v>100</v>
      </c>
    </row>
    <row r="498" spans="1:7" ht="23.25" customHeight="1" x14ac:dyDescent="0.25">
      <c r="A498" s="124" t="s">
        <v>304</v>
      </c>
      <c r="B498" s="125"/>
      <c r="C498" s="47" t="s">
        <v>559</v>
      </c>
      <c r="D498" s="47" t="s">
        <v>305</v>
      </c>
      <c r="E498" s="31">
        <v>100</v>
      </c>
      <c r="F498" s="31">
        <v>100</v>
      </c>
      <c r="G498" s="31">
        <v>100</v>
      </c>
    </row>
    <row r="499" spans="1:7" ht="23.25" customHeight="1" x14ac:dyDescent="0.25">
      <c r="A499" s="124" t="s">
        <v>306</v>
      </c>
      <c r="B499" s="125"/>
      <c r="C499" s="47" t="s">
        <v>559</v>
      </c>
      <c r="D499" s="47" t="s">
        <v>307</v>
      </c>
      <c r="E499" s="31">
        <v>100</v>
      </c>
      <c r="F499" s="31">
        <v>100</v>
      </c>
      <c r="G499" s="31">
        <v>100</v>
      </c>
    </row>
    <row r="500" spans="1:7" ht="15" customHeight="1" x14ac:dyDescent="0.25">
      <c r="A500" s="124" t="s">
        <v>11</v>
      </c>
      <c r="B500" s="125"/>
      <c r="C500" s="47" t="s">
        <v>12</v>
      </c>
      <c r="D500" s="47"/>
      <c r="E500" s="31">
        <v>91643973.200000003</v>
      </c>
      <c r="F500" s="31">
        <v>63459000</v>
      </c>
      <c r="G500" s="31">
        <v>50300000</v>
      </c>
    </row>
    <row r="501" spans="1:7" ht="34.5" customHeight="1" x14ac:dyDescent="0.25">
      <c r="A501" s="124" t="s">
        <v>13</v>
      </c>
      <c r="B501" s="125"/>
      <c r="C501" s="47" t="s">
        <v>14</v>
      </c>
      <c r="D501" s="48"/>
      <c r="E501" s="31">
        <v>91643973.200000003</v>
      </c>
      <c r="F501" s="31">
        <v>63459000</v>
      </c>
      <c r="G501" s="31">
        <v>50300000</v>
      </c>
    </row>
    <row r="502" spans="1:7" ht="23.25" customHeight="1" x14ac:dyDescent="0.25">
      <c r="A502" s="124" t="s">
        <v>560</v>
      </c>
      <c r="B502" s="125"/>
      <c r="C502" s="47" t="s">
        <v>561</v>
      </c>
      <c r="D502" s="48"/>
      <c r="E502" s="31">
        <v>35982000</v>
      </c>
      <c r="F502" s="31">
        <v>35982000</v>
      </c>
      <c r="G502" s="31">
        <v>35982000</v>
      </c>
    </row>
    <row r="503" spans="1:7" ht="23.25" customHeight="1" x14ac:dyDescent="0.25">
      <c r="A503" s="124" t="s">
        <v>15</v>
      </c>
      <c r="B503" s="125"/>
      <c r="C503" s="47" t="s">
        <v>561</v>
      </c>
      <c r="D503" s="47" t="s">
        <v>300</v>
      </c>
      <c r="E503" s="31">
        <v>35982000</v>
      </c>
      <c r="F503" s="31">
        <v>35982000</v>
      </c>
      <c r="G503" s="31">
        <v>35982000</v>
      </c>
    </row>
    <row r="504" spans="1:7" ht="15" customHeight="1" x14ac:dyDescent="0.25">
      <c r="A504" s="124" t="s">
        <v>16</v>
      </c>
      <c r="B504" s="125"/>
      <c r="C504" s="47" t="s">
        <v>561</v>
      </c>
      <c r="D504" s="47" t="s">
        <v>301</v>
      </c>
      <c r="E504" s="31">
        <v>35982000</v>
      </c>
      <c r="F504" s="31">
        <v>35982000</v>
      </c>
      <c r="G504" s="31">
        <v>35982000</v>
      </c>
    </row>
    <row r="505" spans="1:7" ht="23.25" customHeight="1" x14ac:dyDescent="0.25">
      <c r="A505" s="124" t="s">
        <v>562</v>
      </c>
      <c r="B505" s="125"/>
      <c r="C505" s="47" t="s">
        <v>563</v>
      </c>
      <c r="D505" s="48"/>
      <c r="E505" s="31">
        <v>10638271.65</v>
      </c>
      <c r="F505" s="31">
        <v>4220000</v>
      </c>
      <c r="G505" s="31">
        <v>4220000</v>
      </c>
    </row>
    <row r="506" spans="1:7" ht="23.25" customHeight="1" x14ac:dyDescent="0.25">
      <c r="A506" s="124" t="s">
        <v>15</v>
      </c>
      <c r="B506" s="125"/>
      <c r="C506" s="47" t="s">
        <v>563</v>
      </c>
      <c r="D506" s="47" t="s">
        <v>300</v>
      </c>
      <c r="E506" s="31">
        <v>10638271.65</v>
      </c>
      <c r="F506" s="31">
        <v>4220000</v>
      </c>
      <c r="G506" s="31">
        <v>4220000</v>
      </c>
    </row>
    <row r="507" spans="1:7" ht="15" customHeight="1" x14ac:dyDescent="0.25">
      <c r="A507" s="124" t="s">
        <v>16</v>
      </c>
      <c r="B507" s="125"/>
      <c r="C507" s="47" t="s">
        <v>563</v>
      </c>
      <c r="D507" s="47" t="s">
        <v>301</v>
      </c>
      <c r="E507" s="31">
        <v>10638271.65</v>
      </c>
      <c r="F507" s="31">
        <v>4220000</v>
      </c>
      <c r="G507" s="31">
        <v>4220000</v>
      </c>
    </row>
    <row r="508" spans="1:7" ht="23.25" customHeight="1" x14ac:dyDescent="0.25">
      <c r="A508" s="124" t="s">
        <v>564</v>
      </c>
      <c r="B508" s="125"/>
      <c r="C508" s="47" t="s">
        <v>565</v>
      </c>
      <c r="D508" s="48"/>
      <c r="E508" s="31">
        <v>0</v>
      </c>
      <c r="F508" s="31">
        <v>685000</v>
      </c>
      <c r="G508" s="31">
        <v>685000</v>
      </c>
    </row>
    <row r="509" spans="1:7" ht="23.25" customHeight="1" x14ac:dyDescent="0.25">
      <c r="A509" s="124" t="s">
        <v>15</v>
      </c>
      <c r="B509" s="125"/>
      <c r="C509" s="47" t="s">
        <v>565</v>
      </c>
      <c r="D509" s="47" t="s">
        <v>300</v>
      </c>
      <c r="E509" s="31">
        <v>0</v>
      </c>
      <c r="F509" s="31">
        <v>685000</v>
      </c>
      <c r="G509" s="31">
        <v>685000</v>
      </c>
    </row>
    <row r="510" spans="1:7" ht="15" customHeight="1" x14ac:dyDescent="0.25">
      <c r="A510" s="124" t="s">
        <v>16</v>
      </c>
      <c r="B510" s="125"/>
      <c r="C510" s="47" t="s">
        <v>565</v>
      </c>
      <c r="D510" s="47" t="s">
        <v>301</v>
      </c>
      <c r="E510" s="31">
        <v>0</v>
      </c>
      <c r="F510" s="31">
        <v>685000</v>
      </c>
      <c r="G510" s="31">
        <v>685000</v>
      </c>
    </row>
    <row r="511" spans="1:7" ht="23.25" customHeight="1" x14ac:dyDescent="0.25">
      <c r="A511" s="124" t="s">
        <v>17</v>
      </c>
      <c r="B511" s="125"/>
      <c r="C511" s="47" t="s">
        <v>18</v>
      </c>
      <c r="D511" s="48"/>
      <c r="E511" s="31">
        <v>45023701.549999997</v>
      </c>
      <c r="F511" s="31">
        <v>22572000</v>
      </c>
      <c r="G511" s="31">
        <v>9413000</v>
      </c>
    </row>
    <row r="512" spans="1:7" ht="23.25" customHeight="1" x14ac:dyDescent="0.25">
      <c r="A512" s="124" t="s">
        <v>304</v>
      </c>
      <c r="B512" s="125"/>
      <c r="C512" s="47" t="s">
        <v>18</v>
      </c>
      <c r="D512" s="47" t="s">
        <v>305</v>
      </c>
      <c r="E512" s="31">
        <v>45023701.549999997</v>
      </c>
      <c r="F512" s="31">
        <v>22572000</v>
      </c>
      <c r="G512" s="31">
        <v>9413000</v>
      </c>
    </row>
    <row r="513" spans="1:7" ht="23.25" customHeight="1" x14ac:dyDescent="0.25">
      <c r="A513" s="124" t="s">
        <v>306</v>
      </c>
      <c r="B513" s="125"/>
      <c r="C513" s="47" t="s">
        <v>18</v>
      </c>
      <c r="D513" s="47" t="s">
        <v>307</v>
      </c>
      <c r="E513" s="31">
        <v>45023701.549999997</v>
      </c>
      <c r="F513" s="31">
        <v>22572000</v>
      </c>
      <c r="G513" s="31">
        <v>9413000</v>
      </c>
    </row>
    <row r="514" spans="1:7" ht="23.25" customHeight="1" x14ac:dyDescent="0.25">
      <c r="A514" s="122" t="s">
        <v>25</v>
      </c>
      <c r="B514" s="123"/>
      <c r="C514" s="49" t="s">
        <v>26</v>
      </c>
      <c r="D514" s="49"/>
      <c r="E514" s="50">
        <v>58313599.979999997</v>
      </c>
      <c r="F514" s="50">
        <v>57564599.979999997</v>
      </c>
      <c r="G514" s="50">
        <v>57131599.979999997</v>
      </c>
    </row>
    <row r="515" spans="1:7" ht="45.75" customHeight="1" x14ac:dyDescent="0.25">
      <c r="A515" s="124" t="s">
        <v>27</v>
      </c>
      <c r="B515" s="125"/>
      <c r="C515" s="47" t="s">
        <v>28</v>
      </c>
      <c r="D515" s="47"/>
      <c r="E515" s="31">
        <v>845000</v>
      </c>
      <c r="F515" s="31">
        <v>878000</v>
      </c>
      <c r="G515" s="31">
        <v>914000</v>
      </c>
    </row>
    <row r="516" spans="1:7" ht="45.75" customHeight="1" x14ac:dyDescent="0.25">
      <c r="A516" s="124" t="s">
        <v>566</v>
      </c>
      <c r="B516" s="125"/>
      <c r="C516" s="47" t="s">
        <v>567</v>
      </c>
      <c r="D516" s="48"/>
      <c r="E516" s="31">
        <v>845000</v>
      </c>
      <c r="F516" s="31">
        <v>878000</v>
      </c>
      <c r="G516" s="31">
        <v>914000</v>
      </c>
    </row>
    <row r="517" spans="1:7" ht="68.25" customHeight="1" x14ac:dyDescent="0.25">
      <c r="A517" s="124" t="s">
        <v>568</v>
      </c>
      <c r="B517" s="125"/>
      <c r="C517" s="47" t="s">
        <v>569</v>
      </c>
      <c r="D517" s="48"/>
      <c r="E517" s="31">
        <v>845000</v>
      </c>
      <c r="F517" s="31">
        <v>878000</v>
      </c>
      <c r="G517" s="31">
        <v>914000</v>
      </c>
    </row>
    <row r="518" spans="1:7" ht="23.25" customHeight="1" x14ac:dyDescent="0.25">
      <c r="A518" s="124" t="s">
        <v>15</v>
      </c>
      <c r="B518" s="125"/>
      <c r="C518" s="47" t="s">
        <v>569</v>
      </c>
      <c r="D518" s="47" t="s">
        <v>300</v>
      </c>
      <c r="E518" s="31">
        <v>845000</v>
      </c>
      <c r="F518" s="31">
        <v>878000</v>
      </c>
      <c r="G518" s="31">
        <v>914000</v>
      </c>
    </row>
    <row r="519" spans="1:7" ht="15" customHeight="1" x14ac:dyDescent="0.25">
      <c r="A519" s="124" t="s">
        <v>16</v>
      </c>
      <c r="B519" s="125"/>
      <c r="C519" s="47" t="s">
        <v>569</v>
      </c>
      <c r="D519" s="47" t="s">
        <v>301</v>
      </c>
      <c r="E519" s="31">
        <v>845000</v>
      </c>
      <c r="F519" s="31">
        <v>878000</v>
      </c>
      <c r="G519" s="31">
        <v>914000</v>
      </c>
    </row>
    <row r="520" spans="1:7" ht="34.5" customHeight="1" x14ac:dyDescent="0.25">
      <c r="A520" s="124" t="s">
        <v>47</v>
      </c>
      <c r="B520" s="125"/>
      <c r="C520" s="47" t="s">
        <v>48</v>
      </c>
      <c r="D520" s="47"/>
      <c r="E520" s="31">
        <v>2138100</v>
      </c>
      <c r="F520" s="31">
        <v>2556100</v>
      </c>
      <c r="G520" s="31">
        <v>2087100</v>
      </c>
    </row>
    <row r="521" spans="1:7" ht="15" customHeight="1" x14ac:dyDescent="0.25">
      <c r="A521" s="124" t="s">
        <v>570</v>
      </c>
      <c r="B521" s="125"/>
      <c r="C521" s="47" t="s">
        <v>571</v>
      </c>
      <c r="D521" s="48"/>
      <c r="E521" s="31">
        <v>1230000</v>
      </c>
      <c r="F521" s="31">
        <v>1230000</v>
      </c>
      <c r="G521" s="31">
        <v>1230000</v>
      </c>
    </row>
    <row r="522" spans="1:7" ht="15" customHeight="1" x14ac:dyDescent="0.25">
      <c r="A522" s="124" t="s">
        <v>572</v>
      </c>
      <c r="B522" s="125"/>
      <c r="C522" s="47" t="s">
        <v>573</v>
      </c>
      <c r="D522" s="48"/>
      <c r="E522" s="31">
        <v>1230000</v>
      </c>
      <c r="F522" s="31">
        <v>1230000</v>
      </c>
      <c r="G522" s="31">
        <v>1230000</v>
      </c>
    </row>
    <row r="523" spans="1:7" ht="23.25" customHeight="1" x14ac:dyDescent="0.25">
      <c r="A523" s="124" t="s">
        <v>304</v>
      </c>
      <c r="B523" s="125"/>
      <c r="C523" s="47" t="s">
        <v>573</v>
      </c>
      <c r="D523" s="47" t="s">
        <v>305</v>
      </c>
      <c r="E523" s="31">
        <v>1230000</v>
      </c>
      <c r="F523" s="31">
        <v>1230000</v>
      </c>
      <c r="G523" s="31">
        <v>1230000</v>
      </c>
    </row>
    <row r="524" spans="1:7" ht="23.25" customHeight="1" x14ac:dyDescent="0.25">
      <c r="A524" s="124" t="s">
        <v>306</v>
      </c>
      <c r="B524" s="125"/>
      <c r="C524" s="47" t="s">
        <v>573</v>
      </c>
      <c r="D524" s="47" t="s">
        <v>307</v>
      </c>
      <c r="E524" s="31">
        <v>1230000</v>
      </c>
      <c r="F524" s="31">
        <v>1230000</v>
      </c>
      <c r="G524" s="31">
        <v>1230000</v>
      </c>
    </row>
    <row r="525" spans="1:7" ht="15" customHeight="1" x14ac:dyDescent="0.25">
      <c r="A525" s="124" t="s">
        <v>574</v>
      </c>
      <c r="B525" s="125"/>
      <c r="C525" s="47" t="s">
        <v>575</v>
      </c>
      <c r="D525" s="48"/>
      <c r="E525" s="31">
        <v>411100</v>
      </c>
      <c r="F525" s="31">
        <v>561100</v>
      </c>
      <c r="G525" s="31">
        <v>561100</v>
      </c>
    </row>
    <row r="526" spans="1:7" ht="15" customHeight="1" x14ac:dyDescent="0.25">
      <c r="A526" s="124" t="s">
        <v>576</v>
      </c>
      <c r="B526" s="125"/>
      <c r="C526" s="47" t="s">
        <v>577</v>
      </c>
      <c r="D526" s="48"/>
      <c r="E526" s="31">
        <v>411100</v>
      </c>
      <c r="F526" s="31">
        <v>561100</v>
      </c>
      <c r="G526" s="31">
        <v>561100</v>
      </c>
    </row>
    <row r="527" spans="1:7" ht="23.25" customHeight="1" x14ac:dyDescent="0.25">
      <c r="A527" s="124" t="s">
        <v>304</v>
      </c>
      <c r="B527" s="125"/>
      <c r="C527" s="47" t="s">
        <v>577</v>
      </c>
      <c r="D527" s="47" t="s">
        <v>305</v>
      </c>
      <c r="E527" s="31">
        <v>411100</v>
      </c>
      <c r="F527" s="31">
        <v>561100</v>
      </c>
      <c r="G527" s="31">
        <v>561100</v>
      </c>
    </row>
    <row r="528" spans="1:7" ht="23.25" customHeight="1" x14ac:dyDescent="0.25">
      <c r="A528" s="124" t="s">
        <v>306</v>
      </c>
      <c r="B528" s="125"/>
      <c r="C528" s="47" t="s">
        <v>577</v>
      </c>
      <c r="D528" s="47" t="s">
        <v>307</v>
      </c>
      <c r="E528" s="31">
        <v>411100</v>
      </c>
      <c r="F528" s="31">
        <v>561100</v>
      </c>
      <c r="G528" s="31">
        <v>561100</v>
      </c>
    </row>
    <row r="529" spans="1:7" ht="15" customHeight="1" x14ac:dyDescent="0.25">
      <c r="A529" s="124" t="s">
        <v>51</v>
      </c>
      <c r="B529" s="125"/>
      <c r="C529" s="47" t="s">
        <v>52</v>
      </c>
      <c r="D529" s="48"/>
      <c r="E529" s="31">
        <v>296000</v>
      </c>
      <c r="F529" s="31">
        <v>296000</v>
      </c>
      <c r="G529" s="31">
        <v>296000</v>
      </c>
    </row>
    <row r="530" spans="1:7" ht="15" customHeight="1" x14ac:dyDescent="0.25">
      <c r="A530" s="124" t="s">
        <v>55</v>
      </c>
      <c r="B530" s="125"/>
      <c r="C530" s="47" t="s">
        <v>56</v>
      </c>
      <c r="D530" s="48"/>
      <c r="E530" s="31">
        <v>296000</v>
      </c>
      <c r="F530" s="31">
        <v>296000</v>
      </c>
      <c r="G530" s="31">
        <v>296000</v>
      </c>
    </row>
    <row r="531" spans="1:7" ht="23.25" customHeight="1" x14ac:dyDescent="0.25">
      <c r="A531" s="124" t="s">
        <v>15</v>
      </c>
      <c r="B531" s="125"/>
      <c r="C531" s="47" t="s">
        <v>56</v>
      </c>
      <c r="D531" s="47" t="s">
        <v>300</v>
      </c>
      <c r="E531" s="31">
        <v>296000</v>
      </c>
      <c r="F531" s="31">
        <v>296000</v>
      </c>
      <c r="G531" s="31">
        <v>296000</v>
      </c>
    </row>
    <row r="532" spans="1:7" ht="15" customHeight="1" x14ac:dyDescent="0.25">
      <c r="A532" s="124" t="s">
        <v>16</v>
      </c>
      <c r="B532" s="125"/>
      <c r="C532" s="47" t="s">
        <v>56</v>
      </c>
      <c r="D532" s="47" t="s">
        <v>301</v>
      </c>
      <c r="E532" s="31">
        <v>296000</v>
      </c>
      <c r="F532" s="31">
        <v>296000</v>
      </c>
      <c r="G532" s="31">
        <v>296000</v>
      </c>
    </row>
    <row r="533" spans="1:7" ht="15" customHeight="1" x14ac:dyDescent="0.25">
      <c r="A533" s="124" t="s">
        <v>578</v>
      </c>
      <c r="B533" s="125"/>
      <c r="C533" s="47" t="s">
        <v>579</v>
      </c>
      <c r="D533" s="48"/>
      <c r="E533" s="31">
        <v>201000</v>
      </c>
      <c r="F533" s="31">
        <v>469000</v>
      </c>
      <c r="G533" s="31">
        <v>0</v>
      </c>
    </row>
    <row r="534" spans="1:7" ht="45.75" customHeight="1" x14ac:dyDescent="0.25">
      <c r="A534" s="124" t="s">
        <v>580</v>
      </c>
      <c r="B534" s="125"/>
      <c r="C534" s="47" t="s">
        <v>581</v>
      </c>
      <c r="D534" s="48"/>
      <c r="E534" s="31">
        <v>201000</v>
      </c>
      <c r="F534" s="31">
        <v>469000</v>
      </c>
      <c r="G534" s="31">
        <v>0</v>
      </c>
    </row>
    <row r="535" spans="1:7" ht="23.25" customHeight="1" x14ac:dyDescent="0.25">
      <c r="A535" s="124" t="s">
        <v>304</v>
      </c>
      <c r="B535" s="125"/>
      <c r="C535" s="47" t="s">
        <v>581</v>
      </c>
      <c r="D535" s="47" t="s">
        <v>305</v>
      </c>
      <c r="E535" s="31">
        <v>201000</v>
      </c>
      <c r="F535" s="31">
        <v>469000</v>
      </c>
      <c r="G535" s="31">
        <v>0</v>
      </c>
    </row>
    <row r="536" spans="1:7" ht="23.25" customHeight="1" x14ac:dyDescent="0.25">
      <c r="A536" s="124" t="s">
        <v>306</v>
      </c>
      <c r="B536" s="125"/>
      <c r="C536" s="47" t="s">
        <v>581</v>
      </c>
      <c r="D536" s="47" t="s">
        <v>307</v>
      </c>
      <c r="E536" s="31">
        <v>201000</v>
      </c>
      <c r="F536" s="31">
        <v>469000</v>
      </c>
      <c r="G536" s="31">
        <v>0</v>
      </c>
    </row>
    <row r="537" spans="1:7" ht="15" customHeight="1" x14ac:dyDescent="0.25">
      <c r="A537" s="124" t="s">
        <v>65</v>
      </c>
      <c r="B537" s="125"/>
      <c r="C537" s="47" t="s">
        <v>66</v>
      </c>
      <c r="D537" s="47"/>
      <c r="E537" s="31">
        <v>55330499.979999997</v>
      </c>
      <c r="F537" s="31">
        <v>54130499.979999997</v>
      </c>
      <c r="G537" s="31">
        <v>54130499.979999997</v>
      </c>
    </row>
    <row r="538" spans="1:7" ht="23.25" customHeight="1" x14ac:dyDescent="0.25">
      <c r="A538" s="124" t="s">
        <v>69</v>
      </c>
      <c r="B538" s="125"/>
      <c r="C538" s="47" t="s">
        <v>70</v>
      </c>
      <c r="D538" s="48"/>
      <c r="E538" s="31">
        <v>55330499.979999997</v>
      </c>
      <c r="F538" s="31">
        <v>54130499.979999997</v>
      </c>
      <c r="G538" s="31">
        <v>54130499.979999997</v>
      </c>
    </row>
    <row r="539" spans="1:7" ht="34.5" customHeight="1" x14ac:dyDescent="0.25">
      <c r="A539" s="124" t="s">
        <v>71</v>
      </c>
      <c r="B539" s="125"/>
      <c r="C539" s="47" t="s">
        <v>72</v>
      </c>
      <c r="D539" s="48"/>
      <c r="E539" s="31">
        <v>55330499.979999997</v>
      </c>
      <c r="F539" s="31">
        <v>54130499.979999997</v>
      </c>
      <c r="G539" s="31">
        <v>54130499.979999997</v>
      </c>
    </row>
    <row r="540" spans="1:7" ht="23.25" customHeight="1" x14ac:dyDescent="0.25">
      <c r="A540" s="124" t="s">
        <v>15</v>
      </c>
      <c r="B540" s="125"/>
      <c r="C540" s="47" t="s">
        <v>72</v>
      </c>
      <c r="D540" s="47" t="s">
        <v>300</v>
      </c>
      <c r="E540" s="31">
        <v>55330499.979999997</v>
      </c>
      <c r="F540" s="31">
        <v>54130499.979999997</v>
      </c>
      <c r="G540" s="31">
        <v>54130499.979999997</v>
      </c>
    </row>
    <row r="541" spans="1:7" ht="15" customHeight="1" x14ac:dyDescent="0.25">
      <c r="A541" s="124" t="s">
        <v>16</v>
      </c>
      <c r="B541" s="125"/>
      <c r="C541" s="47" t="s">
        <v>72</v>
      </c>
      <c r="D541" s="47" t="s">
        <v>301</v>
      </c>
      <c r="E541" s="31">
        <v>55330499.979999997</v>
      </c>
      <c r="F541" s="31">
        <v>54130499.979999997</v>
      </c>
      <c r="G541" s="31">
        <v>54130499.979999997</v>
      </c>
    </row>
    <row r="542" spans="1:7" ht="23.25" customHeight="1" x14ac:dyDescent="0.25">
      <c r="A542" s="122" t="s">
        <v>76</v>
      </c>
      <c r="B542" s="123"/>
      <c r="C542" s="49" t="s">
        <v>77</v>
      </c>
      <c r="D542" s="49"/>
      <c r="E542" s="50">
        <v>605595718.25999999</v>
      </c>
      <c r="F542" s="50">
        <v>374961670</v>
      </c>
      <c r="G542" s="50">
        <v>311734350</v>
      </c>
    </row>
    <row r="543" spans="1:7" ht="15" customHeight="1" x14ac:dyDescent="0.25">
      <c r="A543" s="124" t="s">
        <v>78</v>
      </c>
      <c r="B543" s="125"/>
      <c r="C543" s="47" t="s">
        <v>79</v>
      </c>
      <c r="D543" s="47"/>
      <c r="E543" s="31">
        <v>210419462.31</v>
      </c>
      <c r="F543" s="31">
        <v>15000000</v>
      </c>
      <c r="G543" s="31">
        <v>0</v>
      </c>
    </row>
    <row r="544" spans="1:7" ht="23.25" customHeight="1" x14ac:dyDescent="0.25">
      <c r="A544" s="124" t="s">
        <v>83</v>
      </c>
      <c r="B544" s="125"/>
      <c r="C544" s="47" t="s">
        <v>84</v>
      </c>
      <c r="D544" s="48"/>
      <c r="E544" s="31">
        <v>16188912.310000001</v>
      </c>
      <c r="F544" s="31">
        <v>15000000</v>
      </c>
      <c r="G544" s="31">
        <v>0</v>
      </c>
    </row>
    <row r="545" spans="1:7" ht="34.5" customHeight="1" x14ac:dyDescent="0.25">
      <c r="A545" s="124" t="s">
        <v>87</v>
      </c>
      <c r="B545" s="125"/>
      <c r="C545" s="47" t="s">
        <v>88</v>
      </c>
      <c r="D545" s="48"/>
      <c r="E545" s="31">
        <v>15729062.310000001</v>
      </c>
      <c r="F545" s="31">
        <v>15000000</v>
      </c>
      <c r="G545" s="31">
        <v>0</v>
      </c>
    </row>
    <row r="546" spans="1:7" ht="23.25" customHeight="1" x14ac:dyDescent="0.25">
      <c r="A546" s="124" t="s">
        <v>304</v>
      </c>
      <c r="B546" s="125"/>
      <c r="C546" s="47" t="s">
        <v>88</v>
      </c>
      <c r="D546" s="47" t="s">
        <v>305</v>
      </c>
      <c r="E546" s="31">
        <v>10999062.310000001</v>
      </c>
      <c r="F546" s="31">
        <v>15000000</v>
      </c>
      <c r="G546" s="31">
        <v>0</v>
      </c>
    </row>
    <row r="547" spans="1:7" ht="23.25" customHeight="1" x14ac:dyDescent="0.25">
      <c r="A547" s="124" t="s">
        <v>306</v>
      </c>
      <c r="B547" s="125"/>
      <c r="C547" s="47" t="s">
        <v>88</v>
      </c>
      <c r="D547" s="47" t="s">
        <v>307</v>
      </c>
      <c r="E547" s="31">
        <v>10999062.310000001</v>
      </c>
      <c r="F547" s="31">
        <v>15000000</v>
      </c>
      <c r="G547" s="31">
        <v>0</v>
      </c>
    </row>
    <row r="548" spans="1:7" ht="23.25" customHeight="1" x14ac:dyDescent="0.25">
      <c r="A548" s="124" t="s">
        <v>15</v>
      </c>
      <c r="B548" s="125"/>
      <c r="C548" s="47" t="s">
        <v>88</v>
      </c>
      <c r="D548" s="47" t="s">
        <v>300</v>
      </c>
      <c r="E548" s="31">
        <v>4730000</v>
      </c>
      <c r="F548" s="31">
        <v>0</v>
      </c>
      <c r="G548" s="31">
        <v>0</v>
      </c>
    </row>
    <row r="549" spans="1:7" ht="15" customHeight="1" x14ac:dyDescent="0.25">
      <c r="A549" s="124" t="s">
        <v>16</v>
      </c>
      <c r="B549" s="125"/>
      <c r="C549" s="47" t="s">
        <v>88</v>
      </c>
      <c r="D549" s="47" t="s">
        <v>301</v>
      </c>
      <c r="E549" s="31">
        <v>4730000</v>
      </c>
      <c r="F549" s="31">
        <v>0</v>
      </c>
      <c r="G549" s="31">
        <v>0</v>
      </c>
    </row>
    <row r="550" spans="1:7" ht="34.5" customHeight="1" x14ac:dyDescent="0.25">
      <c r="A550" s="124" t="s">
        <v>582</v>
      </c>
      <c r="B550" s="125"/>
      <c r="C550" s="47" t="s">
        <v>583</v>
      </c>
      <c r="D550" s="48"/>
      <c r="E550" s="31">
        <v>170280</v>
      </c>
      <c r="F550" s="31">
        <v>0</v>
      </c>
      <c r="G550" s="31">
        <v>0</v>
      </c>
    </row>
    <row r="551" spans="1:7" ht="23.25" customHeight="1" x14ac:dyDescent="0.25">
      <c r="A551" s="124" t="s">
        <v>15</v>
      </c>
      <c r="B551" s="125"/>
      <c r="C551" s="47" t="s">
        <v>583</v>
      </c>
      <c r="D551" s="47" t="s">
        <v>300</v>
      </c>
      <c r="E551" s="31">
        <v>170280</v>
      </c>
      <c r="F551" s="31">
        <v>0</v>
      </c>
      <c r="G551" s="31">
        <v>0</v>
      </c>
    </row>
    <row r="552" spans="1:7" ht="15" customHeight="1" x14ac:dyDescent="0.25">
      <c r="A552" s="124" t="s">
        <v>16</v>
      </c>
      <c r="B552" s="125"/>
      <c r="C552" s="47" t="s">
        <v>583</v>
      </c>
      <c r="D552" s="47" t="s">
        <v>301</v>
      </c>
      <c r="E552" s="31">
        <v>170280</v>
      </c>
      <c r="F552" s="31">
        <v>0</v>
      </c>
      <c r="G552" s="31">
        <v>0</v>
      </c>
    </row>
    <row r="553" spans="1:7" ht="23.25" customHeight="1" x14ac:dyDescent="0.25">
      <c r="A553" s="124" t="s">
        <v>584</v>
      </c>
      <c r="B553" s="125"/>
      <c r="C553" s="47" t="s">
        <v>585</v>
      </c>
      <c r="D553" s="48"/>
      <c r="E553" s="31">
        <v>289570</v>
      </c>
      <c r="F553" s="31">
        <v>0</v>
      </c>
      <c r="G553" s="31">
        <v>0</v>
      </c>
    </row>
    <row r="554" spans="1:7" ht="23.25" customHeight="1" x14ac:dyDescent="0.25">
      <c r="A554" s="124" t="s">
        <v>15</v>
      </c>
      <c r="B554" s="125"/>
      <c r="C554" s="47" t="s">
        <v>585</v>
      </c>
      <c r="D554" s="47" t="s">
        <v>300</v>
      </c>
      <c r="E554" s="31">
        <v>289570</v>
      </c>
      <c r="F554" s="31">
        <v>0</v>
      </c>
      <c r="G554" s="31">
        <v>0</v>
      </c>
    </row>
    <row r="555" spans="1:7" ht="15" customHeight="1" x14ac:dyDescent="0.25">
      <c r="A555" s="124" t="s">
        <v>16</v>
      </c>
      <c r="B555" s="125"/>
      <c r="C555" s="47" t="s">
        <v>585</v>
      </c>
      <c r="D555" s="47" t="s">
        <v>301</v>
      </c>
      <c r="E555" s="31">
        <v>289570</v>
      </c>
      <c r="F555" s="31">
        <v>0</v>
      </c>
      <c r="G555" s="31">
        <v>0</v>
      </c>
    </row>
    <row r="556" spans="1:7" ht="23.25" customHeight="1" x14ac:dyDescent="0.25">
      <c r="A556" s="124" t="s">
        <v>97</v>
      </c>
      <c r="B556" s="125"/>
      <c r="C556" s="47" t="s">
        <v>98</v>
      </c>
      <c r="D556" s="48"/>
      <c r="E556" s="31">
        <v>194230550</v>
      </c>
      <c r="F556" s="31">
        <v>0</v>
      </c>
      <c r="G556" s="31">
        <v>0</v>
      </c>
    </row>
    <row r="557" spans="1:7" ht="45.75" customHeight="1" x14ac:dyDescent="0.25">
      <c r="A557" s="124" t="s">
        <v>586</v>
      </c>
      <c r="B557" s="125"/>
      <c r="C557" s="47" t="s">
        <v>587</v>
      </c>
      <c r="D557" s="48"/>
      <c r="E557" s="31">
        <v>60900000</v>
      </c>
      <c r="F557" s="31">
        <v>0</v>
      </c>
      <c r="G557" s="31">
        <v>0</v>
      </c>
    </row>
    <row r="558" spans="1:7" ht="23.25" customHeight="1" x14ac:dyDescent="0.25">
      <c r="A558" s="124" t="s">
        <v>304</v>
      </c>
      <c r="B558" s="125"/>
      <c r="C558" s="47" t="s">
        <v>587</v>
      </c>
      <c r="D558" s="47" t="s">
        <v>305</v>
      </c>
      <c r="E558" s="31">
        <v>60900000</v>
      </c>
      <c r="F558" s="31">
        <v>0</v>
      </c>
      <c r="G558" s="31">
        <v>0</v>
      </c>
    </row>
    <row r="559" spans="1:7" ht="23.25" customHeight="1" x14ac:dyDescent="0.25">
      <c r="A559" s="124" t="s">
        <v>306</v>
      </c>
      <c r="B559" s="125"/>
      <c r="C559" s="47" t="s">
        <v>587</v>
      </c>
      <c r="D559" s="47" t="s">
        <v>307</v>
      </c>
      <c r="E559" s="31">
        <v>60900000</v>
      </c>
      <c r="F559" s="31">
        <v>0</v>
      </c>
      <c r="G559" s="31">
        <v>0</v>
      </c>
    </row>
    <row r="560" spans="1:7" ht="34.5" customHeight="1" x14ac:dyDescent="0.25">
      <c r="A560" s="124" t="s">
        <v>107</v>
      </c>
      <c r="B560" s="125"/>
      <c r="C560" s="47" t="s">
        <v>108</v>
      </c>
      <c r="D560" s="48"/>
      <c r="E560" s="31">
        <v>133330550</v>
      </c>
      <c r="F560" s="31">
        <v>0</v>
      </c>
      <c r="G560" s="31">
        <v>0</v>
      </c>
    </row>
    <row r="561" spans="1:7" ht="23.25" customHeight="1" x14ac:dyDescent="0.25">
      <c r="A561" s="124" t="s">
        <v>304</v>
      </c>
      <c r="B561" s="125"/>
      <c r="C561" s="47" t="s">
        <v>108</v>
      </c>
      <c r="D561" s="47" t="s">
        <v>305</v>
      </c>
      <c r="E561" s="31">
        <v>133330550</v>
      </c>
      <c r="F561" s="31">
        <v>0</v>
      </c>
      <c r="G561" s="31">
        <v>0</v>
      </c>
    </row>
    <row r="562" spans="1:7" ht="23.25" customHeight="1" x14ac:dyDescent="0.25">
      <c r="A562" s="124" t="s">
        <v>306</v>
      </c>
      <c r="B562" s="125"/>
      <c r="C562" s="47" t="s">
        <v>108</v>
      </c>
      <c r="D562" s="47" t="s">
        <v>307</v>
      </c>
      <c r="E562" s="31">
        <v>133330550</v>
      </c>
      <c r="F562" s="31">
        <v>0</v>
      </c>
      <c r="G562" s="31">
        <v>0</v>
      </c>
    </row>
    <row r="563" spans="1:7" ht="34.5" customHeight="1" x14ac:dyDescent="0.25">
      <c r="A563" s="124" t="s">
        <v>111</v>
      </c>
      <c r="B563" s="125"/>
      <c r="C563" s="47" t="s">
        <v>112</v>
      </c>
      <c r="D563" s="47"/>
      <c r="E563" s="31">
        <v>395176255.94999999</v>
      </c>
      <c r="F563" s="31">
        <f>374961670-15000000</f>
        <v>359961670</v>
      </c>
      <c r="G563" s="31">
        <v>311734350</v>
      </c>
    </row>
    <row r="564" spans="1:7" ht="34.5" customHeight="1" x14ac:dyDescent="0.25">
      <c r="A564" s="124" t="s">
        <v>113</v>
      </c>
      <c r="B564" s="125"/>
      <c r="C564" s="47" t="s">
        <v>114</v>
      </c>
      <c r="D564" s="48"/>
      <c r="E564" s="31">
        <v>382962905.94999999</v>
      </c>
      <c r="F564" s="31">
        <f>366901260-15000000</f>
        <v>351901260</v>
      </c>
      <c r="G564" s="31">
        <v>303673940</v>
      </c>
    </row>
    <row r="565" spans="1:7" ht="15" customHeight="1" x14ac:dyDescent="0.25">
      <c r="A565" s="124" t="s">
        <v>588</v>
      </c>
      <c r="B565" s="125"/>
      <c r="C565" s="47" t="s">
        <v>589</v>
      </c>
      <c r="D565" s="48"/>
      <c r="E565" s="31">
        <v>0</v>
      </c>
      <c r="F565" s="31">
        <f>22423930.45-15000000</f>
        <v>7423930.4499999993</v>
      </c>
      <c r="G565" s="31">
        <v>22423930.449999999</v>
      </c>
    </row>
    <row r="566" spans="1:7" ht="23.25" customHeight="1" x14ac:dyDescent="0.25">
      <c r="A566" s="124" t="s">
        <v>15</v>
      </c>
      <c r="B566" s="125"/>
      <c r="C566" s="47" t="s">
        <v>589</v>
      </c>
      <c r="D566" s="47" t="s">
        <v>300</v>
      </c>
      <c r="E566" s="31">
        <v>0</v>
      </c>
      <c r="F566" s="31">
        <f>22423930.45-15000000</f>
        <v>7423930.4499999993</v>
      </c>
      <c r="G566" s="31">
        <v>22423930.449999999</v>
      </c>
    </row>
    <row r="567" spans="1:7" ht="15" customHeight="1" x14ac:dyDescent="0.25">
      <c r="A567" s="124" t="s">
        <v>16</v>
      </c>
      <c r="B567" s="125"/>
      <c r="C567" s="47" t="s">
        <v>589</v>
      </c>
      <c r="D567" s="47" t="s">
        <v>301</v>
      </c>
      <c r="E567" s="31">
        <v>0</v>
      </c>
      <c r="F567" s="31">
        <f>22423930.45-15000000</f>
        <v>7423930.4499999993</v>
      </c>
      <c r="G567" s="31">
        <v>22423930.449999999</v>
      </c>
    </row>
    <row r="568" spans="1:7" ht="15" customHeight="1" x14ac:dyDescent="0.25">
      <c r="A568" s="124" t="s">
        <v>590</v>
      </c>
      <c r="B568" s="125"/>
      <c r="C568" s="47" t="s">
        <v>591</v>
      </c>
      <c r="D568" s="48"/>
      <c r="E568" s="31">
        <v>313000</v>
      </c>
      <c r="F568" s="31">
        <v>0</v>
      </c>
      <c r="G568" s="31">
        <v>0</v>
      </c>
    </row>
    <row r="569" spans="1:7" ht="23.25" customHeight="1" x14ac:dyDescent="0.25">
      <c r="A569" s="124" t="s">
        <v>304</v>
      </c>
      <c r="B569" s="125"/>
      <c r="C569" s="47" t="s">
        <v>591</v>
      </c>
      <c r="D569" s="47" t="s">
        <v>305</v>
      </c>
      <c r="E569" s="31">
        <v>313000</v>
      </c>
      <c r="F569" s="31">
        <v>0</v>
      </c>
      <c r="G569" s="31">
        <v>0</v>
      </c>
    </row>
    <row r="570" spans="1:7" ht="23.25" customHeight="1" x14ac:dyDescent="0.25">
      <c r="A570" s="124" t="s">
        <v>306</v>
      </c>
      <c r="B570" s="125"/>
      <c r="C570" s="47" t="s">
        <v>591</v>
      </c>
      <c r="D570" s="47" t="s">
        <v>307</v>
      </c>
      <c r="E570" s="31">
        <v>313000</v>
      </c>
      <c r="F570" s="31">
        <v>0</v>
      </c>
      <c r="G570" s="31">
        <v>0</v>
      </c>
    </row>
    <row r="571" spans="1:7" ht="23.25" customHeight="1" x14ac:dyDescent="0.25">
      <c r="A571" s="124" t="s">
        <v>592</v>
      </c>
      <c r="B571" s="125"/>
      <c r="C571" s="47" t="s">
        <v>593</v>
      </c>
      <c r="D571" s="48"/>
      <c r="E571" s="31">
        <v>35315500</v>
      </c>
      <c r="F571" s="31">
        <v>0</v>
      </c>
      <c r="G571" s="31">
        <v>0</v>
      </c>
    </row>
    <row r="572" spans="1:7" ht="23.25" customHeight="1" x14ac:dyDescent="0.25">
      <c r="A572" s="124" t="s">
        <v>15</v>
      </c>
      <c r="B572" s="125"/>
      <c r="C572" s="47" t="s">
        <v>593</v>
      </c>
      <c r="D572" s="47" t="s">
        <v>300</v>
      </c>
      <c r="E572" s="31">
        <v>35315500</v>
      </c>
      <c r="F572" s="31">
        <v>0</v>
      </c>
      <c r="G572" s="31">
        <v>0</v>
      </c>
    </row>
    <row r="573" spans="1:7" ht="15" customHeight="1" x14ac:dyDescent="0.25">
      <c r="A573" s="124" t="s">
        <v>16</v>
      </c>
      <c r="B573" s="125"/>
      <c r="C573" s="47" t="s">
        <v>593</v>
      </c>
      <c r="D573" s="47" t="s">
        <v>301</v>
      </c>
      <c r="E573" s="31">
        <v>35315500</v>
      </c>
      <c r="F573" s="31">
        <v>0</v>
      </c>
      <c r="G573" s="31">
        <v>0</v>
      </c>
    </row>
    <row r="574" spans="1:7" ht="23.25" customHeight="1" x14ac:dyDescent="0.25">
      <c r="A574" s="124" t="s">
        <v>594</v>
      </c>
      <c r="B574" s="125"/>
      <c r="C574" s="47" t="s">
        <v>595</v>
      </c>
      <c r="D574" s="48"/>
      <c r="E574" s="31">
        <v>13158875.42</v>
      </c>
      <c r="F574" s="31">
        <v>0</v>
      </c>
      <c r="G574" s="31">
        <v>0</v>
      </c>
    </row>
    <row r="575" spans="1:7" ht="23.25" customHeight="1" x14ac:dyDescent="0.25">
      <c r="A575" s="124" t="s">
        <v>15</v>
      </c>
      <c r="B575" s="125"/>
      <c r="C575" s="47" t="s">
        <v>595</v>
      </c>
      <c r="D575" s="47" t="s">
        <v>300</v>
      </c>
      <c r="E575" s="31">
        <v>13158875.42</v>
      </c>
      <c r="F575" s="31">
        <v>0</v>
      </c>
      <c r="G575" s="31">
        <v>0</v>
      </c>
    </row>
    <row r="576" spans="1:7" ht="15" customHeight="1" x14ac:dyDescent="0.25">
      <c r="A576" s="124" t="s">
        <v>16</v>
      </c>
      <c r="B576" s="125"/>
      <c r="C576" s="47" t="s">
        <v>595</v>
      </c>
      <c r="D576" s="47" t="s">
        <v>301</v>
      </c>
      <c r="E576" s="31">
        <v>13158875.42</v>
      </c>
      <c r="F576" s="31">
        <v>0</v>
      </c>
      <c r="G576" s="31">
        <v>0</v>
      </c>
    </row>
    <row r="577" spans="1:7" ht="15" customHeight="1" x14ac:dyDescent="0.25">
      <c r="A577" s="124" t="s">
        <v>596</v>
      </c>
      <c r="B577" s="125"/>
      <c r="C577" s="47" t="s">
        <v>597</v>
      </c>
      <c r="D577" s="48"/>
      <c r="E577" s="31">
        <v>8133280.9800000004</v>
      </c>
      <c r="F577" s="31">
        <v>0</v>
      </c>
      <c r="G577" s="31">
        <v>0</v>
      </c>
    </row>
    <row r="578" spans="1:7" ht="23.25" customHeight="1" x14ac:dyDescent="0.25">
      <c r="A578" s="124" t="s">
        <v>15</v>
      </c>
      <c r="B578" s="125"/>
      <c r="C578" s="47" t="s">
        <v>597</v>
      </c>
      <c r="D578" s="47" t="s">
        <v>300</v>
      </c>
      <c r="E578" s="31">
        <v>8133280.9800000004</v>
      </c>
      <c r="F578" s="31">
        <v>0</v>
      </c>
      <c r="G578" s="31">
        <v>0</v>
      </c>
    </row>
    <row r="579" spans="1:7" ht="15" customHeight="1" x14ac:dyDescent="0.25">
      <c r="A579" s="124" t="s">
        <v>16</v>
      </c>
      <c r="B579" s="125"/>
      <c r="C579" s="47" t="s">
        <v>597</v>
      </c>
      <c r="D579" s="47" t="s">
        <v>301</v>
      </c>
      <c r="E579" s="31">
        <v>8133280.9800000004</v>
      </c>
      <c r="F579" s="31">
        <v>0</v>
      </c>
      <c r="G579" s="31">
        <v>0</v>
      </c>
    </row>
    <row r="580" spans="1:7" ht="34.5" customHeight="1" x14ac:dyDescent="0.25">
      <c r="A580" s="124" t="s">
        <v>123</v>
      </c>
      <c r="B580" s="125"/>
      <c r="C580" s="47" t="s">
        <v>124</v>
      </c>
      <c r="D580" s="48"/>
      <c r="E580" s="31">
        <v>316883469.55000001</v>
      </c>
      <c r="F580" s="31">
        <v>330900329.55000001</v>
      </c>
      <c r="G580" s="31">
        <v>268151329.55000001</v>
      </c>
    </row>
    <row r="581" spans="1:7" ht="23.25" customHeight="1" x14ac:dyDescent="0.25">
      <c r="A581" s="124" t="s">
        <v>15</v>
      </c>
      <c r="B581" s="125"/>
      <c r="C581" s="47" t="s">
        <v>124</v>
      </c>
      <c r="D581" s="47" t="s">
        <v>300</v>
      </c>
      <c r="E581" s="31">
        <v>316883469.55000001</v>
      </c>
      <c r="F581" s="31">
        <v>330900329.55000001</v>
      </c>
      <c r="G581" s="31">
        <v>268151329.55000001</v>
      </c>
    </row>
    <row r="582" spans="1:7" ht="15" customHeight="1" x14ac:dyDescent="0.25">
      <c r="A582" s="124" t="s">
        <v>16</v>
      </c>
      <c r="B582" s="125"/>
      <c r="C582" s="47" t="s">
        <v>124</v>
      </c>
      <c r="D582" s="47" t="s">
        <v>301</v>
      </c>
      <c r="E582" s="31">
        <v>316883469.55000001</v>
      </c>
      <c r="F582" s="31">
        <v>330900329.55000001</v>
      </c>
      <c r="G582" s="31">
        <v>268151329.55000001</v>
      </c>
    </row>
    <row r="583" spans="1:7" ht="34.5" customHeight="1" x14ac:dyDescent="0.25">
      <c r="A583" s="124" t="s">
        <v>598</v>
      </c>
      <c r="B583" s="125"/>
      <c r="C583" s="47" t="s">
        <v>599</v>
      </c>
      <c r="D583" s="48"/>
      <c r="E583" s="31">
        <v>1328000</v>
      </c>
      <c r="F583" s="31">
        <v>1328000</v>
      </c>
      <c r="G583" s="31">
        <v>1328000</v>
      </c>
    </row>
    <row r="584" spans="1:7" ht="45.75" customHeight="1" x14ac:dyDescent="0.25">
      <c r="A584" s="124" t="s">
        <v>4</v>
      </c>
      <c r="B584" s="125"/>
      <c r="C584" s="47" t="s">
        <v>599</v>
      </c>
      <c r="D584" s="47" t="s">
        <v>314</v>
      </c>
      <c r="E584" s="31">
        <v>1284000</v>
      </c>
      <c r="F584" s="31">
        <v>1284000</v>
      </c>
      <c r="G584" s="31">
        <v>1284000</v>
      </c>
    </row>
    <row r="585" spans="1:7" ht="23.25" customHeight="1" x14ac:dyDescent="0.25">
      <c r="A585" s="124" t="s">
        <v>329</v>
      </c>
      <c r="B585" s="125"/>
      <c r="C585" s="47" t="s">
        <v>599</v>
      </c>
      <c r="D585" s="47" t="s">
        <v>330</v>
      </c>
      <c r="E585" s="31">
        <v>1284000</v>
      </c>
      <c r="F585" s="31">
        <v>1284000</v>
      </c>
      <c r="G585" s="31">
        <v>1284000</v>
      </c>
    </row>
    <row r="586" spans="1:7" ht="23.25" customHeight="1" x14ac:dyDescent="0.25">
      <c r="A586" s="124" t="s">
        <v>304</v>
      </c>
      <c r="B586" s="125"/>
      <c r="C586" s="47" t="s">
        <v>599</v>
      </c>
      <c r="D586" s="47" t="s">
        <v>305</v>
      </c>
      <c r="E586" s="31">
        <v>44000</v>
      </c>
      <c r="F586" s="31">
        <v>44000</v>
      </c>
      <c r="G586" s="31">
        <v>44000</v>
      </c>
    </row>
    <row r="587" spans="1:7" ht="23.25" customHeight="1" x14ac:dyDescent="0.25">
      <c r="A587" s="124" t="s">
        <v>306</v>
      </c>
      <c r="B587" s="125"/>
      <c r="C587" s="47" t="s">
        <v>599</v>
      </c>
      <c r="D587" s="47" t="s">
        <v>307</v>
      </c>
      <c r="E587" s="31">
        <v>44000</v>
      </c>
      <c r="F587" s="31">
        <v>44000</v>
      </c>
      <c r="G587" s="31">
        <v>44000</v>
      </c>
    </row>
    <row r="588" spans="1:7" ht="15" customHeight="1" x14ac:dyDescent="0.25">
      <c r="A588" s="124" t="s">
        <v>600</v>
      </c>
      <c r="B588" s="125"/>
      <c r="C588" s="47" t="s">
        <v>601</v>
      </c>
      <c r="D588" s="48"/>
      <c r="E588" s="31">
        <v>7511900</v>
      </c>
      <c r="F588" s="31">
        <v>6084080</v>
      </c>
      <c r="G588" s="31">
        <v>6084080</v>
      </c>
    </row>
    <row r="589" spans="1:7" ht="23.25" customHeight="1" x14ac:dyDescent="0.25">
      <c r="A589" s="124" t="s">
        <v>15</v>
      </c>
      <c r="B589" s="125"/>
      <c r="C589" s="47" t="s">
        <v>601</v>
      </c>
      <c r="D589" s="47" t="s">
        <v>300</v>
      </c>
      <c r="E589" s="31">
        <v>7511900</v>
      </c>
      <c r="F589" s="31">
        <v>6084080</v>
      </c>
      <c r="G589" s="31">
        <v>6084080</v>
      </c>
    </row>
    <row r="590" spans="1:7" ht="15" customHeight="1" x14ac:dyDescent="0.25">
      <c r="A590" s="124" t="s">
        <v>16</v>
      </c>
      <c r="B590" s="125"/>
      <c r="C590" s="47" t="s">
        <v>601</v>
      </c>
      <c r="D590" s="47" t="s">
        <v>301</v>
      </c>
      <c r="E590" s="31">
        <v>7511900</v>
      </c>
      <c r="F590" s="31">
        <v>6084080</v>
      </c>
      <c r="G590" s="31">
        <v>6084080</v>
      </c>
    </row>
    <row r="591" spans="1:7" ht="23.25" customHeight="1" x14ac:dyDescent="0.25">
      <c r="A591" s="124" t="s">
        <v>602</v>
      </c>
      <c r="B591" s="125"/>
      <c r="C591" s="47" t="s">
        <v>603</v>
      </c>
      <c r="D591" s="48"/>
      <c r="E591" s="31">
        <v>0</v>
      </c>
      <c r="F591" s="31">
        <v>5686600</v>
      </c>
      <c r="G591" s="31">
        <v>5686600</v>
      </c>
    </row>
    <row r="592" spans="1:7" ht="23.25" customHeight="1" x14ac:dyDescent="0.25">
      <c r="A592" s="124" t="s">
        <v>15</v>
      </c>
      <c r="B592" s="125"/>
      <c r="C592" s="47" t="s">
        <v>603</v>
      </c>
      <c r="D592" s="47" t="s">
        <v>300</v>
      </c>
      <c r="E592" s="31">
        <v>0</v>
      </c>
      <c r="F592" s="31">
        <v>5686600</v>
      </c>
      <c r="G592" s="31">
        <v>5686600</v>
      </c>
    </row>
    <row r="593" spans="1:7" ht="15" customHeight="1" x14ac:dyDescent="0.25">
      <c r="A593" s="124" t="s">
        <v>16</v>
      </c>
      <c r="B593" s="125"/>
      <c r="C593" s="47" t="s">
        <v>603</v>
      </c>
      <c r="D593" s="47" t="s">
        <v>301</v>
      </c>
      <c r="E593" s="31">
        <v>0</v>
      </c>
      <c r="F593" s="31">
        <v>5686600</v>
      </c>
      <c r="G593" s="31">
        <v>5686600</v>
      </c>
    </row>
    <row r="594" spans="1:7" ht="15" customHeight="1" x14ac:dyDescent="0.25">
      <c r="A594" s="124" t="s">
        <v>604</v>
      </c>
      <c r="B594" s="125"/>
      <c r="C594" s="47" t="s">
        <v>605</v>
      </c>
      <c r="D594" s="48"/>
      <c r="E594" s="31">
        <v>318880</v>
      </c>
      <c r="F594" s="31">
        <v>478320</v>
      </c>
      <c r="G594" s="31">
        <v>0</v>
      </c>
    </row>
    <row r="595" spans="1:7" ht="23.25" customHeight="1" x14ac:dyDescent="0.25">
      <c r="A595" s="124" t="s">
        <v>15</v>
      </c>
      <c r="B595" s="125"/>
      <c r="C595" s="47" t="s">
        <v>605</v>
      </c>
      <c r="D595" s="47" t="s">
        <v>300</v>
      </c>
      <c r="E595" s="31">
        <v>318880</v>
      </c>
      <c r="F595" s="31">
        <v>478320</v>
      </c>
      <c r="G595" s="31">
        <v>0</v>
      </c>
    </row>
    <row r="596" spans="1:7" ht="15" customHeight="1" x14ac:dyDescent="0.25">
      <c r="A596" s="124" t="s">
        <v>16</v>
      </c>
      <c r="B596" s="125"/>
      <c r="C596" s="47" t="s">
        <v>605</v>
      </c>
      <c r="D596" s="47" t="s">
        <v>301</v>
      </c>
      <c r="E596" s="31">
        <v>318880</v>
      </c>
      <c r="F596" s="31">
        <v>478320</v>
      </c>
      <c r="G596" s="31">
        <v>0</v>
      </c>
    </row>
    <row r="597" spans="1:7" ht="23.25" customHeight="1" x14ac:dyDescent="0.25">
      <c r="A597" s="124" t="s">
        <v>606</v>
      </c>
      <c r="B597" s="125"/>
      <c r="C597" s="47" t="s">
        <v>607</v>
      </c>
      <c r="D597" s="48"/>
      <c r="E597" s="31">
        <v>4176000</v>
      </c>
      <c r="F597" s="31">
        <v>0</v>
      </c>
      <c r="G597" s="31">
        <v>0</v>
      </c>
    </row>
    <row r="598" spans="1:7" ht="15" customHeight="1" x14ac:dyDescent="0.25">
      <c r="A598" s="124" t="s">
        <v>608</v>
      </c>
      <c r="B598" s="125"/>
      <c r="C598" s="47" t="s">
        <v>609</v>
      </c>
      <c r="D598" s="48"/>
      <c r="E598" s="31">
        <v>4176000</v>
      </c>
      <c r="F598" s="31">
        <v>0</v>
      </c>
      <c r="G598" s="31">
        <v>0</v>
      </c>
    </row>
    <row r="599" spans="1:7" ht="15" customHeight="1" x14ac:dyDescent="0.25">
      <c r="A599" s="124" t="s">
        <v>325</v>
      </c>
      <c r="B599" s="125"/>
      <c r="C599" s="47" t="s">
        <v>609</v>
      </c>
      <c r="D599" s="47" t="s">
        <v>326</v>
      </c>
      <c r="E599" s="31">
        <v>4176000</v>
      </c>
      <c r="F599" s="31">
        <v>0</v>
      </c>
      <c r="G599" s="31">
        <v>0</v>
      </c>
    </row>
    <row r="600" spans="1:7" ht="34.5" customHeight="1" x14ac:dyDescent="0.25">
      <c r="A600" s="124" t="s">
        <v>327</v>
      </c>
      <c r="B600" s="125"/>
      <c r="C600" s="47" t="s">
        <v>609</v>
      </c>
      <c r="D600" s="47" t="s">
        <v>328</v>
      </c>
      <c r="E600" s="31">
        <v>4176000</v>
      </c>
      <c r="F600" s="31">
        <v>0</v>
      </c>
      <c r="G600" s="31">
        <v>0</v>
      </c>
    </row>
    <row r="601" spans="1:7" ht="23.25" customHeight="1" x14ac:dyDescent="0.25">
      <c r="A601" s="124" t="s">
        <v>97</v>
      </c>
      <c r="B601" s="125"/>
      <c r="C601" s="47" t="s">
        <v>610</v>
      </c>
      <c r="D601" s="48"/>
      <c r="E601" s="31">
        <v>8037350</v>
      </c>
      <c r="F601" s="31">
        <v>8060410</v>
      </c>
      <c r="G601" s="31">
        <v>8060410</v>
      </c>
    </row>
    <row r="602" spans="1:7" ht="15" customHeight="1" x14ac:dyDescent="0.25">
      <c r="A602" s="124" t="s">
        <v>611</v>
      </c>
      <c r="B602" s="125"/>
      <c r="C602" s="47" t="s">
        <v>612</v>
      </c>
      <c r="D602" s="48"/>
      <c r="E602" s="31">
        <v>8037350</v>
      </c>
      <c r="F602" s="31">
        <v>8060410</v>
      </c>
      <c r="G602" s="31">
        <v>8060410</v>
      </c>
    </row>
    <row r="603" spans="1:7" ht="23.25" customHeight="1" x14ac:dyDescent="0.25">
      <c r="A603" s="124" t="s">
        <v>15</v>
      </c>
      <c r="B603" s="125"/>
      <c r="C603" s="47" t="s">
        <v>612</v>
      </c>
      <c r="D603" s="47" t="s">
        <v>300</v>
      </c>
      <c r="E603" s="31">
        <v>8037350</v>
      </c>
      <c r="F603" s="31">
        <v>8060410</v>
      </c>
      <c r="G603" s="31">
        <v>8060410</v>
      </c>
    </row>
    <row r="604" spans="1:7" ht="15" customHeight="1" x14ac:dyDescent="0.25">
      <c r="A604" s="124" t="s">
        <v>16</v>
      </c>
      <c r="B604" s="125"/>
      <c r="C604" s="47" t="s">
        <v>612</v>
      </c>
      <c r="D604" s="47" t="s">
        <v>301</v>
      </c>
      <c r="E604" s="31">
        <v>8037350</v>
      </c>
      <c r="F604" s="31">
        <v>8060410</v>
      </c>
      <c r="G604" s="31">
        <v>8060410</v>
      </c>
    </row>
    <row r="605" spans="1:7" ht="34.5" customHeight="1" x14ac:dyDescent="0.25">
      <c r="A605" s="122" t="s">
        <v>141</v>
      </c>
      <c r="B605" s="123"/>
      <c r="C605" s="49" t="s">
        <v>142</v>
      </c>
      <c r="D605" s="49"/>
      <c r="E605" s="50">
        <v>19129865.82</v>
      </c>
      <c r="F605" s="50">
        <v>9730313</v>
      </c>
      <c r="G605" s="50">
        <v>9730313</v>
      </c>
    </row>
    <row r="606" spans="1:7" ht="23.25" customHeight="1" x14ac:dyDescent="0.25">
      <c r="A606" s="124" t="s">
        <v>145</v>
      </c>
      <c r="B606" s="125"/>
      <c r="C606" s="47" t="s">
        <v>146</v>
      </c>
      <c r="D606" s="47"/>
      <c r="E606" s="31">
        <v>9399552.8200000003</v>
      </c>
      <c r="F606" s="31">
        <v>0</v>
      </c>
      <c r="G606" s="31">
        <v>0</v>
      </c>
    </row>
    <row r="607" spans="1:7" ht="23.25" customHeight="1" x14ac:dyDescent="0.25">
      <c r="A607" s="124" t="s">
        <v>147</v>
      </c>
      <c r="B607" s="125"/>
      <c r="C607" s="47" t="s">
        <v>148</v>
      </c>
      <c r="D607" s="48"/>
      <c r="E607" s="31">
        <v>7844014</v>
      </c>
      <c r="F607" s="31">
        <v>0</v>
      </c>
      <c r="G607" s="31">
        <v>0</v>
      </c>
    </row>
    <row r="608" spans="1:7" ht="45.75" customHeight="1" x14ac:dyDescent="0.25">
      <c r="A608" s="124" t="s">
        <v>149</v>
      </c>
      <c r="B608" s="125"/>
      <c r="C608" s="47" t="s">
        <v>150</v>
      </c>
      <c r="D608" s="48"/>
      <c r="E608" s="31">
        <v>7844014</v>
      </c>
      <c r="F608" s="31">
        <v>0</v>
      </c>
      <c r="G608" s="31">
        <v>0</v>
      </c>
    </row>
    <row r="609" spans="1:7" ht="23.25" customHeight="1" x14ac:dyDescent="0.25">
      <c r="A609" s="124" t="s">
        <v>304</v>
      </c>
      <c r="B609" s="125"/>
      <c r="C609" s="47" t="s">
        <v>150</v>
      </c>
      <c r="D609" s="47" t="s">
        <v>305</v>
      </c>
      <c r="E609" s="31">
        <v>7844014</v>
      </c>
      <c r="F609" s="31">
        <v>0</v>
      </c>
      <c r="G609" s="31">
        <v>0</v>
      </c>
    </row>
    <row r="610" spans="1:7" ht="23.25" customHeight="1" x14ac:dyDescent="0.25">
      <c r="A610" s="124" t="s">
        <v>306</v>
      </c>
      <c r="B610" s="125"/>
      <c r="C610" s="47" t="s">
        <v>150</v>
      </c>
      <c r="D610" s="47" t="s">
        <v>307</v>
      </c>
      <c r="E610" s="31">
        <v>7844014</v>
      </c>
      <c r="F610" s="31">
        <v>0</v>
      </c>
      <c r="G610" s="31">
        <v>0</v>
      </c>
    </row>
    <row r="611" spans="1:7" ht="34.5" customHeight="1" x14ac:dyDescent="0.25">
      <c r="A611" s="124" t="s">
        <v>613</v>
      </c>
      <c r="B611" s="125"/>
      <c r="C611" s="47" t="s">
        <v>614</v>
      </c>
      <c r="D611" s="48"/>
      <c r="E611" s="31">
        <v>1555538.82</v>
      </c>
      <c r="F611" s="31">
        <v>0</v>
      </c>
      <c r="G611" s="31">
        <v>0</v>
      </c>
    </row>
    <row r="612" spans="1:7" ht="34.5" customHeight="1" x14ac:dyDescent="0.25">
      <c r="A612" s="124" t="s">
        <v>615</v>
      </c>
      <c r="B612" s="125"/>
      <c r="C612" s="47" t="s">
        <v>616</v>
      </c>
      <c r="D612" s="48"/>
      <c r="E612" s="31">
        <v>1555538.82</v>
      </c>
      <c r="F612" s="31">
        <v>0</v>
      </c>
      <c r="G612" s="31">
        <v>0</v>
      </c>
    </row>
    <row r="613" spans="1:7" ht="23.25" customHeight="1" x14ac:dyDescent="0.25">
      <c r="A613" s="124" t="s">
        <v>304</v>
      </c>
      <c r="B613" s="125"/>
      <c r="C613" s="47" t="s">
        <v>616</v>
      </c>
      <c r="D613" s="47" t="s">
        <v>305</v>
      </c>
      <c r="E613" s="31">
        <v>1555538.82</v>
      </c>
      <c r="F613" s="31">
        <v>0</v>
      </c>
      <c r="G613" s="31">
        <v>0</v>
      </c>
    </row>
    <row r="614" spans="1:7" ht="23.25" customHeight="1" x14ac:dyDescent="0.25">
      <c r="A614" s="124" t="s">
        <v>306</v>
      </c>
      <c r="B614" s="125"/>
      <c r="C614" s="47" t="s">
        <v>616</v>
      </c>
      <c r="D614" s="47" t="s">
        <v>307</v>
      </c>
      <c r="E614" s="31">
        <v>1555538.82</v>
      </c>
      <c r="F614" s="31">
        <v>0</v>
      </c>
      <c r="G614" s="31">
        <v>0</v>
      </c>
    </row>
    <row r="615" spans="1:7" ht="15" customHeight="1" x14ac:dyDescent="0.25">
      <c r="A615" s="124" t="s">
        <v>65</v>
      </c>
      <c r="B615" s="125"/>
      <c r="C615" s="47" t="s">
        <v>156</v>
      </c>
      <c r="D615" s="47"/>
      <c r="E615" s="31">
        <v>9730313</v>
      </c>
      <c r="F615" s="31">
        <v>9730313</v>
      </c>
      <c r="G615" s="31">
        <v>9730313</v>
      </c>
    </row>
    <row r="616" spans="1:7" ht="23.25" customHeight="1" x14ac:dyDescent="0.25">
      <c r="A616" s="124" t="s">
        <v>69</v>
      </c>
      <c r="B616" s="125"/>
      <c r="C616" s="47" t="s">
        <v>157</v>
      </c>
      <c r="D616" s="48"/>
      <c r="E616" s="31">
        <v>9730313</v>
      </c>
      <c r="F616" s="31">
        <v>9730313</v>
      </c>
      <c r="G616" s="31">
        <v>9730313</v>
      </c>
    </row>
    <row r="617" spans="1:7" ht="23.25" customHeight="1" x14ac:dyDescent="0.25">
      <c r="A617" s="124" t="s">
        <v>158</v>
      </c>
      <c r="B617" s="125"/>
      <c r="C617" s="47" t="s">
        <v>159</v>
      </c>
      <c r="D617" s="48"/>
      <c r="E617" s="31">
        <v>9730313</v>
      </c>
      <c r="F617" s="31">
        <v>9730313</v>
      </c>
      <c r="G617" s="31">
        <v>9730313</v>
      </c>
    </row>
    <row r="618" spans="1:7" ht="45.75" customHeight="1" x14ac:dyDescent="0.25">
      <c r="A618" s="124" t="s">
        <v>4</v>
      </c>
      <c r="B618" s="125"/>
      <c r="C618" s="47" t="s">
        <v>159</v>
      </c>
      <c r="D618" s="47" t="s">
        <v>314</v>
      </c>
      <c r="E618" s="31">
        <v>8720313</v>
      </c>
      <c r="F618" s="31">
        <v>8720313</v>
      </c>
      <c r="G618" s="31">
        <v>8720313</v>
      </c>
    </row>
    <row r="619" spans="1:7" ht="15" customHeight="1" x14ac:dyDescent="0.25">
      <c r="A619" s="124" t="s">
        <v>315</v>
      </c>
      <c r="B619" s="125"/>
      <c r="C619" s="47" t="s">
        <v>159</v>
      </c>
      <c r="D619" s="47" t="s">
        <v>316</v>
      </c>
      <c r="E619" s="31">
        <v>8720313</v>
      </c>
      <c r="F619" s="31">
        <v>8720313</v>
      </c>
      <c r="G619" s="31">
        <v>8720313</v>
      </c>
    </row>
    <row r="620" spans="1:7" ht="23.25" customHeight="1" x14ac:dyDescent="0.25">
      <c r="A620" s="124" t="s">
        <v>304</v>
      </c>
      <c r="B620" s="125"/>
      <c r="C620" s="47" t="s">
        <v>159</v>
      </c>
      <c r="D620" s="47" t="s">
        <v>305</v>
      </c>
      <c r="E620" s="31">
        <v>740000</v>
      </c>
      <c r="F620" s="31">
        <v>850000</v>
      </c>
      <c r="G620" s="31">
        <v>850000</v>
      </c>
    </row>
    <row r="621" spans="1:7" ht="23.25" customHeight="1" x14ac:dyDescent="0.25">
      <c r="A621" s="124" t="s">
        <v>306</v>
      </c>
      <c r="B621" s="125"/>
      <c r="C621" s="47" t="s">
        <v>159</v>
      </c>
      <c r="D621" s="47" t="s">
        <v>307</v>
      </c>
      <c r="E621" s="31">
        <v>740000</v>
      </c>
      <c r="F621" s="31">
        <v>850000</v>
      </c>
      <c r="G621" s="31">
        <v>850000</v>
      </c>
    </row>
    <row r="622" spans="1:7" ht="15" customHeight="1" x14ac:dyDescent="0.25">
      <c r="A622" s="124" t="s">
        <v>325</v>
      </c>
      <c r="B622" s="125"/>
      <c r="C622" s="47" t="s">
        <v>159</v>
      </c>
      <c r="D622" s="47" t="s">
        <v>326</v>
      </c>
      <c r="E622" s="31">
        <v>270000</v>
      </c>
      <c r="F622" s="31">
        <v>160000</v>
      </c>
      <c r="G622" s="31">
        <v>160000</v>
      </c>
    </row>
    <row r="623" spans="1:7" ht="15" customHeight="1" x14ac:dyDescent="0.25">
      <c r="A623" s="124" t="s">
        <v>331</v>
      </c>
      <c r="B623" s="125"/>
      <c r="C623" s="47" t="s">
        <v>159</v>
      </c>
      <c r="D623" s="47" t="s">
        <v>332</v>
      </c>
      <c r="E623" s="31">
        <v>270000</v>
      </c>
      <c r="F623" s="31">
        <v>160000</v>
      </c>
      <c r="G623" s="31">
        <v>160000</v>
      </c>
    </row>
    <row r="624" spans="1:7" ht="23.25" customHeight="1" x14ac:dyDescent="0.25">
      <c r="A624" s="122" t="s">
        <v>617</v>
      </c>
      <c r="B624" s="123"/>
      <c r="C624" s="49" t="s">
        <v>618</v>
      </c>
      <c r="D624" s="49"/>
      <c r="E624" s="50">
        <v>21159719.379999999</v>
      </c>
      <c r="F624" s="50">
        <v>20059719.379999999</v>
      </c>
      <c r="G624" s="50">
        <v>20059719.379999999</v>
      </c>
    </row>
    <row r="625" spans="1:7" ht="23.25" customHeight="1" x14ac:dyDescent="0.25">
      <c r="A625" s="124" t="s">
        <v>619</v>
      </c>
      <c r="B625" s="125"/>
      <c r="C625" s="47" t="s">
        <v>620</v>
      </c>
      <c r="D625" s="48"/>
      <c r="E625" s="31">
        <v>3432203.45</v>
      </c>
      <c r="F625" s="31">
        <v>3432203.45</v>
      </c>
      <c r="G625" s="31">
        <v>3432203.45</v>
      </c>
    </row>
    <row r="626" spans="1:7" ht="45.75" customHeight="1" x14ac:dyDescent="0.25">
      <c r="A626" s="124" t="s">
        <v>4</v>
      </c>
      <c r="B626" s="125"/>
      <c r="C626" s="47" t="s">
        <v>620</v>
      </c>
      <c r="D626" s="47" t="s">
        <v>314</v>
      </c>
      <c r="E626" s="31">
        <v>3432203.45</v>
      </c>
      <c r="F626" s="31">
        <v>3432203.45</v>
      </c>
      <c r="G626" s="31">
        <v>3432203.45</v>
      </c>
    </row>
    <row r="627" spans="1:7" ht="23.25" customHeight="1" x14ac:dyDescent="0.25">
      <c r="A627" s="124" t="s">
        <v>329</v>
      </c>
      <c r="B627" s="125"/>
      <c r="C627" s="47" t="s">
        <v>620</v>
      </c>
      <c r="D627" s="47" t="s">
        <v>330</v>
      </c>
      <c r="E627" s="31">
        <v>3432203.45</v>
      </c>
      <c r="F627" s="31">
        <v>3432203.45</v>
      </c>
      <c r="G627" s="31">
        <v>3432203.45</v>
      </c>
    </row>
    <row r="628" spans="1:7" ht="23.25" customHeight="1" x14ac:dyDescent="0.25">
      <c r="A628" s="124" t="s">
        <v>621</v>
      </c>
      <c r="B628" s="125"/>
      <c r="C628" s="47" t="s">
        <v>622</v>
      </c>
      <c r="D628" s="48"/>
      <c r="E628" s="31">
        <v>2773192.66</v>
      </c>
      <c r="F628" s="31">
        <v>2773192.66</v>
      </c>
      <c r="G628" s="31">
        <v>2773192.66</v>
      </c>
    </row>
    <row r="629" spans="1:7" ht="45.75" customHeight="1" x14ac:dyDescent="0.25">
      <c r="A629" s="124" t="s">
        <v>4</v>
      </c>
      <c r="B629" s="125"/>
      <c r="C629" s="47" t="s">
        <v>622</v>
      </c>
      <c r="D629" s="47" t="s">
        <v>314</v>
      </c>
      <c r="E629" s="31">
        <v>2773192.66</v>
      </c>
      <c r="F629" s="31">
        <v>2773192.66</v>
      </c>
      <c r="G629" s="31">
        <v>2773192.66</v>
      </c>
    </row>
    <row r="630" spans="1:7" ht="23.25" customHeight="1" x14ac:dyDescent="0.25">
      <c r="A630" s="124" t="s">
        <v>329</v>
      </c>
      <c r="B630" s="125"/>
      <c r="C630" s="47" t="s">
        <v>622</v>
      </c>
      <c r="D630" s="47" t="s">
        <v>330</v>
      </c>
      <c r="E630" s="31">
        <v>2773192.66</v>
      </c>
      <c r="F630" s="31">
        <v>2773192.66</v>
      </c>
      <c r="G630" s="31">
        <v>2773192.66</v>
      </c>
    </row>
    <row r="631" spans="1:7" ht="23.25" customHeight="1" x14ac:dyDescent="0.25">
      <c r="A631" s="124" t="s">
        <v>623</v>
      </c>
      <c r="B631" s="125"/>
      <c r="C631" s="47" t="s">
        <v>624</v>
      </c>
      <c r="D631" s="48"/>
      <c r="E631" s="31">
        <v>4510828.6900000004</v>
      </c>
      <c r="F631" s="31">
        <v>4510828.6900000004</v>
      </c>
      <c r="G631" s="31">
        <v>4510828.6900000004</v>
      </c>
    </row>
    <row r="632" spans="1:7" ht="45.75" customHeight="1" x14ac:dyDescent="0.25">
      <c r="A632" s="124" t="s">
        <v>4</v>
      </c>
      <c r="B632" s="125"/>
      <c r="C632" s="47" t="s">
        <v>624</v>
      </c>
      <c r="D632" s="47" t="s">
        <v>314</v>
      </c>
      <c r="E632" s="31">
        <v>4114828.69</v>
      </c>
      <c r="F632" s="31">
        <v>4114828.69</v>
      </c>
      <c r="G632" s="31">
        <v>4114828.69</v>
      </c>
    </row>
    <row r="633" spans="1:7" ht="23.25" customHeight="1" x14ac:dyDescent="0.25">
      <c r="A633" s="124" t="s">
        <v>329</v>
      </c>
      <c r="B633" s="125"/>
      <c r="C633" s="47" t="s">
        <v>624</v>
      </c>
      <c r="D633" s="47" t="s">
        <v>330</v>
      </c>
      <c r="E633" s="31">
        <v>4114828.69</v>
      </c>
      <c r="F633" s="31">
        <v>4114828.69</v>
      </c>
      <c r="G633" s="31">
        <v>4114828.69</v>
      </c>
    </row>
    <row r="634" spans="1:7" ht="23.25" customHeight="1" x14ac:dyDescent="0.25">
      <c r="A634" s="124" t="s">
        <v>304</v>
      </c>
      <c r="B634" s="125"/>
      <c r="C634" s="47" t="s">
        <v>624</v>
      </c>
      <c r="D634" s="47" t="s">
        <v>305</v>
      </c>
      <c r="E634" s="31">
        <v>396000</v>
      </c>
      <c r="F634" s="31">
        <v>396000</v>
      </c>
      <c r="G634" s="31">
        <v>396000</v>
      </c>
    </row>
    <row r="635" spans="1:7" ht="23.25" customHeight="1" x14ac:dyDescent="0.25">
      <c r="A635" s="124" t="s">
        <v>306</v>
      </c>
      <c r="B635" s="125"/>
      <c r="C635" s="47" t="s">
        <v>624</v>
      </c>
      <c r="D635" s="47" t="s">
        <v>307</v>
      </c>
      <c r="E635" s="31">
        <v>396000</v>
      </c>
      <c r="F635" s="31">
        <v>396000</v>
      </c>
      <c r="G635" s="31">
        <v>396000</v>
      </c>
    </row>
    <row r="636" spans="1:7" ht="15" customHeight="1" x14ac:dyDescent="0.25">
      <c r="A636" s="124" t="s">
        <v>625</v>
      </c>
      <c r="B636" s="125"/>
      <c r="C636" s="47" t="s">
        <v>626</v>
      </c>
      <c r="D636" s="48"/>
      <c r="E636" s="31">
        <v>10443494.58</v>
      </c>
      <c r="F636" s="31">
        <v>9343494.5800000001</v>
      </c>
      <c r="G636" s="31">
        <v>9343494.5800000001</v>
      </c>
    </row>
    <row r="637" spans="1:7" ht="45.75" customHeight="1" x14ac:dyDescent="0.25">
      <c r="A637" s="124" t="s">
        <v>4</v>
      </c>
      <c r="B637" s="125"/>
      <c r="C637" s="47" t="s">
        <v>626</v>
      </c>
      <c r="D637" s="47" t="s">
        <v>314</v>
      </c>
      <c r="E637" s="31">
        <v>9617642.9600000009</v>
      </c>
      <c r="F637" s="31">
        <v>8617642.9600000009</v>
      </c>
      <c r="G637" s="31">
        <v>8617642.9600000009</v>
      </c>
    </row>
    <row r="638" spans="1:7" ht="23.25" customHeight="1" x14ac:dyDescent="0.25">
      <c r="A638" s="124" t="s">
        <v>329</v>
      </c>
      <c r="B638" s="125"/>
      <c r="C638" s="47" t="s">
        <v>626</v>
      </c>
      <c r="D638" s="47" t="s">
        <v>330</v>
      </c>
      <c r="E638" s="31">
        <v>9617642.9600000009</v>
      </c>
      <c r="F638" s="31">
        <v>8617642.9600000009</v>
      </c>
      <c r="G638" s="31">
        <v>8617642.9600000009</v>
      </c>
    </row>
    <row r="639" spans="1:7" ht="23.25" customHeight="1" x14ac:dyDescent="0.25">
      <c r="A639" s="124" t="s">
        <v>304</v>
      </c>
      <c r="B639" s="125"/>
      <c r="C639" s="47" t="s">
        <v>626</v>
      </c>
      <c r="D639" s="47" t="s">
        <v>305</v>
      </c>
      <c r="E639" s="31">
        <v>743851.62</v>
      </c>
      <c r="F639" s="31">
        <v>643851.62</v>
      </c>
      <c r="G639" s="31">
        <v>643851.62</v>
      </c>
    </row>
    <row r="640" spans="1:7" ht="23.25" customHeight="1" x14ac:dyDescent="0.25">
      <c r="A640" s="124" t="s">
        <v>306</v>
      </c>
      <c r="B640" s="125"/>
      <c r="C640" s="47" t="s">
        <v>626</v>
      </c>
      <c r="D640" s="47" t="s">
        <v>307</v>
      </c>
      <c r="E640" s="31">
        <v>743851.62</v>
      </c>
      <c r="F640" s="31">
        <v>643851.62</v>
      </c>
      <c r="G640" s="31">
        <v>643851.62</v>
      </c>
    </row>
    <row r="641" spans="1:7" ht="15" customHeight="1" x14ac:dyDescent="0.25">
      <c r="A641" s="124" t="s">
        <v>325</v>
      </c>
      <c r="B641" s="125"/>
      <c r="C641" s="47" t="s">
        <v>626</v>
      </c>
      <c r="D641" s="47" t="s">
        <v>326</v>
      </c>
      <c r="E641" s="31">
        <v>82000</v>
      </c>
      <c r="F641" s="31">
        <v>82000</v>
      </c>
      <c r="G641" s="31">
        <v>82000</v>
      </c>
    </row>
    <row r="642" spans="1:7" ht="15" customHeight="1" x14ac:dyDescent="0.25">
      <c r="A642" s="124" t="s">
        <v>331</v>
      </c>
      <c r="B642" s="125"/>
      <c r="C642" s="47" t="s">
        <v>626</v>
      </c>
      <c r="D642" s="47" t="s">
        <v>332</v>
      </c>
      <c r="E642" s="31">
        <v>82000</v>
      </c>
      <c r="F642" s="31">
        <v>82000</v>
      </c>
      <c r="G642" s="31">
        <v>82000</v>
      </c>
    </row>
    <row r="643" spans="1:7" ht="15" customHeight="1" x14ac:dyDescent="0.25">
      <c r="A643" s="122" t="s">
        <v>179</v>
      </c>
      <c r="B643" s="123"/>
      <c r="C643" s="49" t="s">
        <v>180</v>
      </c>
      <c r="D643" s="49"/>
      <c r="E643" s="50">
        <v>47047654.780000001</v>
      </c>
      <c r="F643" s="50">
        <v>3500007.79</v>
      </c>
      <c r="G643" s="50">
        <v>3500001.52</v>
      </c>
    </row>
    <row r="644" spans="1:7" ht="15" customHeight="1" x14ac:dyDescent="0.25">
      <c r="A644" s="124" t="s">
        <v>627</v>
      </c>
      <c r="B644" s="125"/>
      <c r="C644" s="47" t="s">
        <v>628</v>
      </c>
      <c r="D644" s="48"/>
      <c r="E644" s="31">
        <v>500000</v>
      </c>
      <c r="F644" s="31">
        <v>500000</v>
      </c>
      <c r="G644" s="31">
        <v>500000</v>
      </c>
    </row>
    <row r="645" spans="1:7" ht="15" customHeight="1" x14ac:dyDescent="0.25">
      <c r="A645" s="124" t="s">
        <v>325</v>
      </c>
      <c r="B645" s="125"/>
      <c r="C645" s="47" t="s">
        <v>628</v>
      </c>
      <c r="D645" s="47" t="s">
        <v>326</v>
      </c>
      <c r="E645" s="31">
        <v>500000</v>
      </c>
      <c r="F645" s="31">
        <v>500000</v>
      </c>
      <c r="G645" s="31">
        <v>500000</v>
      </c>
    </row>
    <row r="646" spans="1:7" ht="15" customHeight="1" x14ac:dyDescent="0.25">
      <c r="A646" s="124" t="s">
        <v>629</v>
      </c>
      <c r="B646" s="125"/>
      <c r="C646" s="47" t="s">
        <v>628</v>
      </c>
      <c r="D646" s="47" t="s">
        <v>630</v>
      </c>
      <c r="E646" s="31">
        <v>500000</v>
      </c>
      <c r="F646" s="31">
        <v>500000</v>
      </c>
      <c r="G646" s="31">
        <v>500000</v>
      </c>
    </row>
    <row r="647" spans="1:7" ht="15" customHeight="1" x14ac:dyDescent="0.25">
      <c r="A647" s="124" t="s">
        <v>189</v>
      </c>
      <c r="B647" s="125"/>
      <c r="C647" s="47" t="s">
        <v>190</v>
      </c>
      <c r="D647" s="48"/>
      <c r="E647" s="31">
        <v>1497115.04</v>
      </c>
      <c r="F647" s="31">
        <v>0</v>
      </c>
      <c r="G647" s="31">
        <v>0</v>
      </c>
    </row>
    <row r="648" spans="1:7" ht="23.25" customHeight="1" x14ac:dyDescent="0.25">
      <c r="A648" s="124" t="s">
        <v>15</v>
      </c>
      <c r="B648" s="125"/>
      <c r="C648" s="47" t="s">
        <v>190</v>
      </c>
      <c r="D648" s="47" t="s">
        <v>300</v>
      </c>
      <c r="E648" s="31">
        <v>846368.49</v>
      </c>
      <c r="F648" s="31">
        <v>0</v>
      </c>
      <c r="G648" s="31">
        <v>0</v>
      </c>
    </row>
    <row r="649" spans="1:7" ht="15" customHeight="1" x14ac:dyDescent="0.25">
      <c r="A649" s="124" t="s">
        <v>16</v>
      </c>
      <c r="B649" s="125"/>
      <c r="C649" s="47" t="s">
        <v>190</v>
      </c>
      <c r="D649" s="47" t="s">
        <v>301</v>
      </c>
      <c r="E649" s="31">
        <v>846368.49</v>
      </c>
      <c r="F649" s="31">
        <v>0</v>
      </c>
      <c r="G649" s="31">
        <v>0</v>
      </c>
    </row>
    <row r="650" spans="1:7" ht="15" customHeight="1" x14ac:dyDescent="0.25">
      <c r="A650" s="124" t="s">
        <v>325</v>
      </c>
      <c r="B650" s="125"/>
      <c r="C650" s="47" t="s">
        <v>190</v>
      </c>
      <c r="D650" s="47" t="s">
        <v>326</v>
      </c>
      <c r="E650" s="31">
        <v>650746.55000000005</v>
      </c>
      <c r="F650" s="31">
        <v>0</v>
      </c>
      <c r="G650" s="31">
        <v>0</v>
      </c>
    </row>
    <row r="651" spans="1:7" ht="15" customHeight="1" x14ac:dyDescent="0.25">
      <c r="A651" s="124" t="s">
        <v>631</v>
      </c>
      <c r="B651" s="125"/>
      <c r="C651" s="47" t="s">
        <v>190</v>
      </c>
      <c r="D651" s="47" t="s">
        <v>632</v>
      </c>
      <c r="E651" s="31">
        <v>650746.55000000005</v>
      </c>
      <c r="F651" s="31">
        <v>0</v>
      </c>
      <c r="G651" s="31">
        <v>0</v>
      </c>
    </row>
    <row r="652" spans="1:7" ht="15" customHeight="1" x14ac:dyDescent="0.25">
      <c r="A652" s="124" t="s">
        <v>633</v>
      </c>
      <c r="B652" s="125"/>
      <c r="C652" s="47" t="s">
        <v>634</v>
      </c>
      <c r="D652" s="48"/>
      <c r="E652" s="31">
        <v>34081728.5</v>
      </c>
      <c r="F652" s="31">
        <v>3000007.79</v>
      </c>
      <c r="G652" s="31">
        <v>3000001.52</v>
      </c>
    </row>
    <row r="653" spans="1:7" ht="15" customHeight="1" x14ac:dyDescent="0.25">
      <c r="A653" s="124" t="s">
        <v>325</v>
      </c>
      <c r="B653" s="125"/>
      <c r="C653" s="47" t="s">
        <v>634</v>
      </c>
      <c r="D653" s="47" t="s">
        <v>326</v>
      </c>
      <c r="E653" s="31">
        <v>34081728.5</v>
      </c>
      <c r="F653" s="31">
        <v>3000007.79</v>
      </c>
      <c r="G653" s="31">
        <v>3000001.52</v>
      </c>
    </row>
    <row r="654" spans="1:7" ht="15" customHeight="1" x14ac:dyDescent="0.25">
      <c r="A654" s="124" t="s">
        <v>629</v>
      </c>
      <c r="B654" s="125"/>
      <c r="C654" s="47" t="s">
        <v>634</v>
      </c>
      <c r="D654" s="47" t="s">
        <v>630</v>
      </c>
      <c r="E654" s="31">
        <v>34081728.5</v>
      </c>
      <c r="F654" s="31">
        <v>3000007.79</v>
      </c>
      <c r="G654" s="31">
        <v>3000001.52</v>
      </c>
    </row>
    <row r="655" spans="1:7" ht="15" customHeight="1" x14ac:dyDescent="0.25">
      <c r="A655" s="124" t="s">
        <v>635</v>
      </c>
      <c r="B655" s="125"/>
      <c r="C655" s="47" t="s">
        <v>636</v>
      </c>
      <c r="D655" s="48"/>
      <c r="E655" s="31">
        <v>10968811.24</v>
      </c>
      <c r="F655" s="31">
        <v>0</v>
      </c>
      <c r="G655" s="31">
        <v>0</v>
      </c>
    </row>
    <row r="656" spans="1:7" ht="15" customHeight="1" x14ac:dyDescent="0.25">
      <c r="A656" s="124" t="s">
        <v>325</v>
      </c>
      <c r="B656" s="125"/>
      <c r="C656" s="47" t="s">
        <v>636</v>
      </c>
      <c r="D656" s="47" t="s">
        <v>326</v>
      </c>
      <c r="E656" s="31">
        <v>10968811.24</v>
      </c>
      <c r="F656" s="31">
        <v>0</v>
      </c>
      <c r="G656" s="31">
        <v>0</v>
      </c>
    </row>
    <row r="657" spans="1:7" ht="15" customHeight="1" thickBot="1" x14ac:dyDescent="0.3">
      <c r="A657" s="124" t="s">
        <v>331</v>
      </c>
      <c r="B657" s="125"/>
      <c r="C657" s="47" t="s">
        <v>636</v>
      </c>
      <c r="D657" s="47" t="s">
        <v>332</v>
      </c>
      <c r="E657" s="31">
        <v>10968811.24</v>
      </c>
      <c r="F657" s="31">
        <v>0</v>
      </c>
      <c r="G657" s="31">
        <v>0</v>
      </c>
    </row>
    <row r="658" spans="1:7" ht="15" customHeight="1" thickBot="1" x14ac:dyDescent="0.3">
      <c r="A658" s="128" t="s">
        <v>204</v>
      </c>
      <c r="B658" s="129"/>
      <c r="C658" s="130"/>
      <c r="D658" s="130"/>
      <c r="E658" s="51">
        <v>68207374.159999996</v>
      </c>
      <c r="F658" s="51">
        <v>23559727.170000002</v>
      </c>
      <c r="G658" s="52">
        <v>23559720.899999999</v>
      </c>
    </row>
    <row r="659" spans="1:7" ht="15" customHeight="1" thickBot="1" x14ac:dyDescent="0.3">
      <c r="A659" s="128" t="s">
        <v>205</v>
      </c>
      <c r="B659" s="129"/>
      <c r="C659" s="130"/>
      <c r="D659" s="130"/>
      <c r="E659" s="51">
        <v>3107300880.21</v>
      </c>
      <c r="F659" s="51">
        <v>3038648953.04</v>
      </c>
      <c r="G659" s="52">
        <v>2878746375.1399999</v>
      </c>
    </row>
    <row r="660" spans="1:7" ht="15" customHeight="1" thickBot="1" x14ac:dyDescent="0.3">
      <c r="A660" s="128" t="s">
        <v>206</v>
      </c>
      <c r="B660" s="129"/>
      <c r="C660" s="130"/>
      <c r="D660" s="130"/>
      <c r="E660" s="51">
        <v>3175508254.3699999</v>
      </c>
      <c r="F660" s="51">
        <v>3062208680.21</v>
      </c>
      <c r="G660" s="52">
        <v>2902306096.04</v>
      </c>
    </row>
    <row r="661" spans="1:7" ht="14.25" customHeight="1" x14ac:dyDescent="0.25">
      <c r="A661" s="53"/>
      <c r="B661" s="53"/>
      <c r="C661" s="53"/>
      <c r="D661" s="53"/>
      <c r="E661" s="53"/>
      <c r="F661" s="53"/>
      <c r="G661" s="53"/>
    </row>
  </sheetData>
  <mergeCells count="658">
    <mergeCell ref="A660:D660"/>
    <mergeCell ref="A654:B654"/>
    <mergeCell ref="A655:B655"/>
    <mergeCell ref="A656:B656"/>
    <mergeCell ref="A657:B657"/>
    <mergeCell ref="A658:D658"/>
    <mergeCell ref="A659:D659"/>
    <mergeCell ref="A648:B648"/>
    <mergeCell ref="A649:B649"/>
    <mergeCell ref="A650:B650"/>
    <mergeCell ref="A651:B651"/>
    <mergeCell ref="A652:B652"/>
    <mergeCell ref="A653:B653"/>
    <mergeCell ref="A642:B642"/>
    <mergeCell ref="A643:B643"/>
    <mergeCell ref="A644:B644"/>
    <mergeCell ref="A645:B645"/>
    <mergeCell ref="A646:B646"/>
    <mergeCell ref="A647:B647"/>
    <mergeCell ref="A636:B636"/>
    <mergeCell ref="A637:B637"/>
    <mergeCell ref="A638:B638"/>
    <mergeCell ref="A639:B639"/>
    <mergeCell ref="A640:B640"/>
    <mergeCell ref="A641:B641"/>
    <mergeCell ref="A630:B630"/>
    <mergeCell ref="A631:B631"/>
    <mergeCell ref="A632:B632"/>
    <mergeCell ref="A633:B633"/>
    <mergeCell ref="A634:B634"/>
    <mergeCell ref="A635:B635"/>
    <mergeCell ref="A624:B624"/>
    <mergeCell ref="A625:B625"/>
    <mergeCell ref="A626:B626"/>
    <mergeCell ref="A627:B627"/>
    <mergeCell ref="A628:B628"/>
    <mergeCell ref="A629:B629"/>
    <mergeCell ref="A618:B618"/>
    <mergeCell ref="A619:B619"/>
    <mergeCell ref="A620:B620"/>
    <mergeCell ref="A621:B621"/>
    <mergeCell ref="A622:B622"/>
    <mergeCell ref="A623:B623"/>
    <mergeCell ref="A612:B612"/>
    <mergeCell ref="A613:B613"/>
    <mergeCell ref="A614:B614"/>
    <mergeCell ref="A615:B615"/>
    <mergeCell ref="A616:B616"/>
    <mergeCell ref="A617:B617"/>
    <mergeCell ref="A606:B606"/>
    <mergeCell ref="A607:B607"/>
    <mergeCell ref="A608:B608"/>
    <mergeCell ref="A609:B609"/>
    <mergeCell ref="A610:B610"/>
    <mergeCell ref="A611:B611"/>
    <mergeCell ref="A600:B600"/>
    <mergeCell ref="A601:B601"/>
    <mergeCell ref="A602:B602"/>
    <mergeCell ref="A603:B603"/>
    <mergeCell ref="A604:B604"/>
    <mergeCell ref="A605:B605"/>
    <mergeCell ref="A594:B594"/>
    <mergeCell ref="A595:B595"/>
    <mergeCell ref="A596:B596"/>
    <mergeCell ref="A597:B597"/>
    <mergeCell ref="A598:B598"/>
    <mergeCell ref="A599:B599"/>
    <mergeCell ref="A588:B588"/>
    <mergeCell ref="A589:B589"/>
    <mergeCell ref="A590:B590"/>
    <mergeCell ref="A591:B591"/>
    <mergeCell ref="A592:B592"/>
    <mergeCell ref="A593:B593"/>
    <mergeCell ref="A582:B582"/>
    <mergeCell ref="A583:B583"/>
    <mergeCell ref="A584:B584"/>
    <mergeCell ref="A585:B585"/>
    <mergeCell ref="A586:B586"/>
    <mergeCell ref="A587:B587"/>
    <mergeCell ref="A576:B576"/>
    <mergeCell ref="A577:B577"/>
    <mergeCell ref="A578:B578"/>
    <mergeCell ref="A579:B579"/>
    <mergeCell ref="A580:B580"/>
    <mergeCell ref="A581:B581"/>
    <mergeCell ref="A570:B570"/>
    <mergeCell ref="A571:B571"/>
    <mergeCell ref="A572:B572"/>
    <mergeCell ref="A573:B573"/>
    <mergeCell ref="A574:B574"/>
    <mergeCell ref="A575:B575"/>
    <mergeCell ref="A564:B564"/>
    <mergeCell ref="A565:B565"/>
    <mergeCell ref="A566:B566"/>
    <mergeCell ref="A567:B567"/>
    <mergeCell ref="A568:B568"/>
    <mergeCell ref="A569:B569"/>
    <mergeCell ref="A558:B558"/>
    <mergeCell ref="A559:B559"/>
    <mergeCell ref="A560:B560"/>
    <mergeCell ref="A561:B561"/>
    <mergeCell ref="A562:B562"/>
    <mergeCell ref="A563:B563"/>
    <mergeCell ref="A552:B552"/>
    <mergeCell ref="A553:B553"/>
    <mergeCell ref="A554:B554"/>
    <mergeCell ref="A555:B555"/>
    <mergeCell ref="A556:B556"/>
    <mergeCell ref="A557:B557"/>
    <mergeCell ref="A546:B546"/>
    <mergeCell ref="A547:B547"/>
    <mergeCell ref="A548:B548"/>
    <mergeCell ref="A549:B549"/>
    <mergeCell ref="A550:B550"/>
    <mergeCell ref="A551:B551"/>
    <mergeCell ref="A540:B540"/>
    <mergeCell ref="A541:B541"/>
    <mergeCell ref="A542:B542"/>
    <mergeCell ref="A543:B543"/>
    <mergeCell ref="A544:B544"/>
    <mergeCell ref="A545:B545"/>
    <mergeCell ref="A534:B534"/>
    <mergeCell ref="A535:B535"/>
    <mergeCell ref="A536:B536"/>
    <mergeCell ref="A537:B537"/>
    <mergeCell ref="A538:B538"/>
    <mergeCell ref="A539:B539"/>
    <mergeCell ref="A528:B528"/>
    <mergeCell ref="A529:B529"/>
    <mergeCell ref="A530:B530"/>
    <mergeCell ref="A531:B531"/>
    <mergeCell ref="A532:B532"/>
    <mergeCell ref="A533:B533"/>
    <mergeCell ref="A522:B522"/>
    <mergeCell ref="A523:B523"/>
    <mergeCell ref="A524:B524"/>
    <mergeCell ref="A525:B525"/>
    <mergeCell ref="A526:B526"/>
    <mergeCell ref="A527:B527"/>
    <mergeCell ref="A516:B516"/>
    <mergeCell ref="A517:B517"/>
    <mergeCell ref="A518:B518"/>
    <mergeCell ref="A519:B519"/>
    <mergeCell ref="A520:B520"/>
    <mergeCell ref="A521:B521"/>
    <mergeCell ref="A510:B510"/>
    <mergeCell ref="A511:B511"/>
    <mergeCell ref="A512:B512"/>
    <mergeCell ref="A513:B513"/>
    <mergeCell ref="A514:B514"/>
    <mergeCell ref="A515:B515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92:B492"/>
    <mergeCell ref="A493:B493"/>
    <mergeCell ref="A494:B494"/>
    <mergeCell ref="A495:B495"/>
    <mergeCell ref="A496:B496"/>
    <mergeCell ref="A497:B497"/>
    <mergeCell ref="A486:B486"/>
    <mergeCell ref="A487:B487"/>
    <mergeCell ref="A488:B488"/>
    <mergeCell ref="A489:B489"/>
    <mergeCell ref="A490:B490"/>
    <mergeCell ref="A491:B491"/>
    <mergeCell ref="A480:B480"/>
    <mergeCell ref="A481:B481"/>
    <mergeCell ref="A482:B482"/>
    <mergeCell ref="A483:B483"/>
    <mergeCell ref="A484:B484"/>
    <mergeCell ref="A485:B485"/>
    <mergeCell ref="A474:B474"/>
    <mergeCell ref="A475:B475"/>
    <mergeCell ref="A476:B476"/>
    <mergeCell ref="A477:B477"/>
    <mergeCell ref="A478:B478"/>
    <mergeCell ref="A479:B479"/>
    <mergeCell ref="A468:B468"/>
    <mergeCell ref="A469:B469"/>
    <mergeCell ref="A470:B470"/>
    <mergeCell ref="A471:B471"/>
    <mergeCell ref="A472:B472"/>
    <mergeCell ref="A473:B473"/>
    <mergeCell ref="A462:B462"/>
    <mergeCell ref="A463:B463"/>
    <mergeCell ref="A464:B464"/>
    <mergeCell ref="A465:B465"/>
    <mergeCell ref="A466:B466"/>
    <mergeCell ref="A467:B467"/>
    <mergeCell ref="A456:B456"/>
    <mergeCell ref="A457:B457"/>
    <mergeCell ref="A458:B458"/>
    <mergeCell ref="A459:B459"/>
    <mergeCell ref="A460:B460"/>
    <mergeCell ref="A461:B461"/>
    <mergeCell ref="A450:B450"/>
    <mergeCell ref="A451:B451"/>
    <mergeCell ref="A452:B452"/>
    <mergeCell ref="A453:B453"/>
    <mergeCell ref="A454:B454"/>
    <mergeCell ref="A455:B455"/>
    <mergeCell ref="A444:B444"/>
    <mergeCell ref="A445:B445"/>
    <mergeCell ref="A446:B446"/>
    <mergeCell ref="A447:B447"/>
    <mergeCell ref="A448:B448"/>
    <mergeCell ref="A449:B449"/>
    <mergeCell ref="A438:B438"/>
    <mergeCell ref="A439:B439"/>
    <mergeCell ref="A440:B440"/>
    <mergeCell ref="A441:B441"/>
    <mergeCell ref="A442:B442"/>
    <mergeCell ref="A443:B443"/>
    <mergeCell ref="A432:B432"/>
    <mergeCell ref="A433:B433"/>
    <mergeCell ref="A434:B434"/>
    <mergeCell ref="A435:B435"/>
    <mergeCell ref="A436:B436"/>
    <mergeCell ref="A437:B437"/>
    <mergeCell ref="A426:B426"/>
    <mergeCell ref="A427:B427"/>
    <mergeCell ref="A428:B428"/>
    <mergeCell ref="A429:B429"/>
    <mergeCell ref="A430:B430"/>
    <mergeCell ref="A431:B431"/>
    <mergeCell ref="A420:B420"/>
    <mergeCell ref="A421:B421"/>
    <mergeCell ref="A422:B422"/>
    <mergeCell ref="A423:B423"/>
    <mergeCell ref="A424:B424"/>
    <mergeCell ref="A425:B425"/>
    <mergeCell ref="A414:B414"/>
    <mergeCell ref="A415:B415"/>
    <mergeCell ref="A416:B416"/>
    <mergeCell ref="A417:B417"/>
    <mergeCell ref="A418:B418"/>
    <mergeCell ref="A419:B419"/>
    <mergeCell ref="A408:B408"/>
    <mergeCell ref="A409:B409"/>
    <mergeCell ref="A410:B410"/>
    <mergeCell ref="A411:B411"/>
    <mergeCell ref="A412:B412"/>
    <mergeCell ref="A413:B413"/>
    <mergeCell ref="A402:B402"/>
    <mergeCell ref="A403:B403"/>
    <mergeCell ref="A404:B404"/>
    <mergeCell ref="A405:B405"/>
    <mergeCell ref="A406:B406"/>
    <mergeCell ref="A407:B407"/>
    <mergeCell ref="A396:B396"/>
    <mergeCell ref="A397:B397"/>
    <mergeCell ref="A398:B398"/>
    <mergeCell ref="A399:B399"/>
    <mergeCell ref="A400:B400"/>
    <mergeCell ref="A401:B401"/>
    <mergeCell ref="A390:B390"/>
    <mergeCell ref="A391:B391"/>
    <mergeCell ref="A392:B392"/>
    <mergeCell ref="A393:B393"/>
    <mergeCell ref="A394:B394"/>
    <mergeCell ref="A395:B395"/>
    <mergeCell ref="A384:B384"/>
    <mergeCell ref="A385:B385"/>
    <mergeCell ref="A386:B386"/>
    <mergeCell ref="A387:B387"/>
    <mergeCell ref="A388:B388"/>
    <mergeCell ref="A389:B389"/>
    <mergeCell ref="A378:B378"/>
    <mergeCell ref="A379:B379"/>
    <mergeCell ref="A380:B380"/>
    <mergeCell ref="A381:B381"/>
    <mergeCell ref="A382:B382"/>
    <mergeCell ref="A383:B383"/>
    <mergeCell ref="A372:B372"/>
    <mergeCell ref="A373:B373"/>
    <mergeCell ref="A374:B374"/>
    <mergeCell ref="A375:B375"/>
    <mergeCell ref="A376:B376"/>
    <mergeCell ref="A377:B377"/>
    <mergeCell ref="A366:B366"/>
    <mergeCell ref="A367:B367"/>
    <mergeCell ref="A368:B368"/>
    <mergeCell ref="A369:B369"/>
    <mergeCell ref="A370:B370"/>
    <mergeCell ref="A371:B371"/>
    <mergeCell ref="A360:B360"/>
    <mergeCell ref="A361:B361"/>
    <mergeCell ref="A362:B362"/>
    <mergeCell ref="A363:B363"/>
    <mergeCell ref="A364:B364"/>
    <mergeCell ref="A365:B365"/>
    <mergeCell ref="A354:B354"/>
    <mergeCell ref="A355:B355"/>
    <mergeCell ref="A356:B356"/>
    <mergeCell ref="A357:B357"/>
    <mergeCell ref="A358:B358"/>
    <mergeCell ref="A359:B359"/>
    <mergeCell ref="A348:B348"/>
    <mergeCell ref="A349:B349"/>
    <mergeCell ref="A350:B350"/>
    <mergeCell ref="A351:B351"/>
    <mergeCell ref="A352:B352"/>
    <mergeCell ref="A353:B353"/>
    <mergeCell ref="A342:B342"/>
    <mergeCell ref="A343:B343"/>
    <mergeCell ref="A344:B344"/>
    <mergeCell ref="A345:B345"/>
    <mergeCell ref="A346:B346"/>
    <mergeCell ref="A347:B347"/>
    <mergeCell ref="A336:B336"/>
    <mergeCell ref="A337:B337"/>
    <mergeCell ref="A338:B338"/>
    <mergeCell ref="A339:B339"/>
    <mergeCell ref="A340:B340"/>
    <mergeCell ref="A341:B341"/>
    <mergeCell ref="A330:B330"/>
    <mergeCell ref="A331:B331"/>
    <mergeCell ref="A332:B332"/>
    <mergeCell ref="A333:B333"/>
    <mergeCell ref="A334:B334"/>
    <mergeCell ref="A335:B335"/>
    <mergeCell ref="A324:B324"/>
    <mergeCell ref="A325:B325"/>
    <mergeCell ref="A326:B326"/>
    <mergeCell ref="A327:B327"/>
    <mergeCell ref="A328:B328"/>
    <mergeCell ref="A329:B329"/>
    <mergeCell ref="A318:B318"/>
    <mergeCell ref="A319:B319"/>
    <mergeCell ref="A320:B320"/>
    <mergeCell ref="A321:B321"/>
    <mergeCell ref="A322:B322"/>
    <mergeCell ref="A323:B323"/>
    <mergeCell ref="A312:B312"/>
    <mergeCell ref="A313:B313"/>
    <mergeCell ref="A314:B314"/>
    <mergeCell ref="A315:B315"/>
    <mergeCell ref="A316:B316"/>
    <mergeCell ref="A317:B317"/>
    <mergeCell ref="A306:B306"/>
    <mergeCell ref="A307:B307"/>
    <mergeCell ref="A308:B308"/>
    <mergeCell ref="A309:B309"/>
    <mergeCell ref="A310:B310"/>
    <mergeCell ref="A311:B311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8:B288"/>
    <mergeCell ref="A289:B289"/>
    <mergeCell ref="A290:B290"/>
    <mergeCell ref="A291:B291"/>
    <mergeCell ref="A292:B292"/>
    <mergeCell ref="A293:B293"/>
    <mergeCell ref="A282:B282"/>
    <mergeCell ref="A283:B283"/>
    <mergeCell ref="A284:B284"/>
    <mergeCell ref="A285:B285"/>
    <mergeCell ref="A286:B286"/>
    <mergeCell ref="A287:B287"/>
    <mergeCell ref="A276:B276"/>
    <mergeCell ref="A277:B277"/>
    <mergeCell ref="A278:B278"/>
    <mergeCell ref="A279:B279"/>
    <mergeCell ref="A280:B280"/>
    <mergeCell ref="A281:B281"/>
    <mergeCell ref="A270:B270"/>
    <mergeCell ref="A271:B271"/>
    <mergeCell ref="A272:B272"/>
    <mergeCell ref="A273:B273"/>
    <mergeCell ref="A274:B274"/>
    <mergeCell ref="A275:B275"/>
    <mergeCell ref="A264:B264"/>
    <mergeCell ref="A265:B265"/>
    <mergeCell ref="A266:B266"/>
    <mergeCell ref="A267:B267"/>
    <mergeCell ref="A268:B268"/>
    <mergeCell ref="A269:B269"/>
    <mergeCell ref="A258:B258"/>
    <mergeCell ref="A259:B259"/>
    <mergeCell ref="A260:B260"/>
    <mergeCell ref="A261:B261"/>
    <mergeCell ref="A262:B262"/>
    <mergeCell ref="A263:B263"/>
    <mergeCell ref="A252:B252"/>
    <mergeCell ref="A253:B253"/>
    <mergeCell ref="A254:B254"/>
    <mergeCell ref="A255:B255"/>
    <mergeCell ref="A256:B256"/>
    <mergeCell ref="A257:B257"/>
    <mergeCell ref="A246:B246"/>
    <mergeCell ref="A247:B247"/>
    <mergeCell ref="A248:B248"/>
    <mergeCell ref="A249:B249"/>
    <mergeCell ref="A250:B250"/>
    <mergeCell ref="A251:B251"/>
    <mergeCell ref="A240:B240"/>
    <mergeCell ref="A241:B241"/>
    <mergeCell ref="A242:B242"/>
    <mergeCell ref="A243:B243"/>
    <mergeCell ref="A244:B244"/>
    <mergeCell ref="A245:B245"/>
    <mergeCell ref="A234:B234"/>
    <mergeCell ref="A235:B235"/>
    <mergeCell ref="A236:B236"/>
    <mergeCell ref="A237:B237"/>
    <mergeCell ref="A238:B238"/>
    <mergeCell ref="A239:B239"/>
    <mergeCell ref="A228:B228"/>
    <mergeCell ref="A229:B229"/>
    <mergeCell ref="A230:B230"/>
    <mergeCell ref="A231:B231"/>
    <mergeCell ref="A232:B232"/>
    <mergeCell ref="A233:B233"/>
    <mergeCell ref="A222:B222"/>
    <mergeCell ref="A223:B223"/>
    <mergeCell ref="A224:B224"/>
    <mergeCell ref="A225:B225"/>
    <mergeCell ref="A226:B226"/>
    <mergeCell ref="A227:B227"/>
    <mergeCell ref="A216:B216"/>
    <mergeCell ref="A217:B217"/>
    <mergeCell ref="A218:B218"/>
    <mergeCell ref="A219:B219"/>
    <mergeCell ref="A220:B220"/>
    <mergeCell ref="A221:B221"/>
    <mergeCell ref="A210:B210"/>
    <mergeCell ref="A211:B211"/>
    <mergeCell ref="A212:B212"/>
    <mergeCell ref="A213:B213"/>
    <mergeCell ref="A214:B214"/>
    <mergeCell ref="A215:B215"/>
    <mergeCell ref="A204:B204"/>
    <mergeCell ref="A205:B205"/>
    <mergeCell ref="A206:B206"/>
    <mergeCell ref="A207:B207"/>
    <mergeCell ref="A208:B208"/>
    <mergeCell ref="A209:B209"/>
    <mergeCell ref="A198:B198"/>
    <mergeCell ref="A199:B199"/>
    <mergeCell ref="A200:B200"/>
    <mergeCell ref="A201:B201"/>
    <mergeCell ref="A202:B202"/>
    <mergeCell ref="A203:B203"/>
    <mergeCell ref="A192:B192"/>
    <mergeCell ref="A193:B193"/>
    <mergeCell ref="A194:B194"/>
    <mergeCell ref="A195:B195"/>
    <mergeCell ref="A196:B196"/>
    <mergeCell ref="A197:B197"/>
    <mergeCell ref="A186:B186"/>
    <mergeCell ref="A187:B187"/>
    <mergeCell ref="A188:B188"/>
    <mergeCell ref="A189:B189"/>
    <mergeCell ref="A190:B190"/>
    <mergeCell ref="A191:B191"/>
    <mergeCell ref="A180:B180"/>
    <mergeCell ref="A181:B181"/>
    <mergeCell ref="A182:B182"/>
    <mergeCell ref="A183:B183"/>
    <mergeCell ref="A184:B184"/>
    <mergeCell ref="A185:B185"/>
    <mergeCell ref="A174:B174"/>
    <mergeCell ref="A175:B175"/>
    <mergeCell ref="A176:B176"/>
    <mergeCell ref="A177:B177"/>
    <mergeCell ref="A178:B178"/>
    <mergeCell ref="A179:B179"/>
    <mergeCell ref="A168:B168"/>
    <mergeCell ref="A169:B169"/>
    <mergeCell ref="A170:B170"/>
    <mergeCell ref="A171:B171"/>
    <mergeCell ref="A172:B172"/>
    <mergeCell ref="A173:B173"/>
    <mergeCell ref="A162:B162"/>
    <mergeCell ref="A163:B163"/>
    <mergeCell ref="A164:B164"/>
    <mergeCell ref="A165:B165"/>
    <mergeCell ref="A166:B166"/>
    <mergeCell ref="A167:B167"/>
    <mergeCell ref="A156:B156"/>
    <mergeCell ref="A157:B157"/>
    <mergeCell ref="A158:B158"/>
    <mergeCell ref="A159:B159"/>
    <mergeCell ref="A160:B160"/>
    <mergeCell ref="A161:B161"/>
    <mergeCell ref="A150:B150"/>
    <mergeCell ref="A151:B151"/>
    <mergeCell ref="A152:B152"/>
    <mergeCell ref="A153:B153"/>
    <mergeCell ref="A154:B154"/>
    <mergeCell ref="A155:B155"/>
    <mergeCell ref="A144:B144"/>
    <mergeCell ref="A145:B145"/>
    <mergeCell ref="A146:B146"/>
    <mergeCell ref="A147:B147"/>
    <mergeCell ref="A148:B148"/>
    <mergeCell ref="A149:B149"/>
    <mergeCell ref="A138:B138"/>
    <mergeCell ref="A139:B139"/>
    <mergeCell ref="A140:B140"/>
    <mergeCell ref="A141:B141"/>
    <mergeCell ref="A142:B142"/>
    <mergeCell ref="A143:B143"/>
    <mergeCell ref="A132:B132"/>
    <mergeCell ref="A133:B133"/>
    <mergeCell ref="A134:B134"/>
    <mergeCell ref="A135:B135"/>
    <mergeCell ref="A136:B136"/>
    <mergeCell ref="A137:B137"/>
    <mergeCell ref="A126:B126"/>
    <mergeCell ref="A127:B127"/>
    <mergeCell ref="A128:B128"/>
    <mergeCell ref="A129:B129"/>
    <mergeCell ref="A130:B130"/>
    <mergeCell ref="A131:B131"/>
    <mergeCell ref="A120:B120"/>
    <mergeCell ref="A121:B121"/>
    <mergeCell ref="A122:B122"/>
    <mergeCell ref="A123:B123"/>
    <mergeCell ref="A124:B124"/>
    <mergeCell ref="A125:B125"/>
    <mergeCell ref="A114:B114"/>
    <mergeCell ref="A115:B115"/>
    <mergeCell ref="A116:B116"/>
    <mergeCell ref="A117:B117"/>
    <mergeCell ref="A118:B118"/>
    <mergeCell ref="A119:B119"/>
    <mergeCell ref="A108:B108"/>
    <mergeCell ref="A109:B109"/>
    <mergeCell ref="A110:B110"/>
    <mergeCell ref="A111:B111"/>
    <mergeCell ref="A112:B112"/>
    <mergeCell ref="A113:B113"/>
    <mergeCell ref="A102:B102"/>
    <mergeCell ref="A103:B103"/>
    <mergeCell ref="A104:B104"/>
    <mergeCell ref="A105:B105"/>
    <mergeCell ref="A106:B106"/>
    <mergeCell ref="A107:B107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2:B42"/>
    <mergeCell ref="A43:B43"/>
    <mergeCell ref="A44:B44"/>
    <mergeCell ref="A45:B45"/>
    <mergeCell ref="A46:B46"/>
    <mergeCell ref="A47:B47"/>
    <mergeCell ref="A36:B36"/>
    <mergeCell ref="A37:B37"/>
    <mergeCell ref="A38:B38"/>
    <mergeCell ref="A39:B39"/>
    <mergeCell ref="A40:B40"/>
    <mergeCell ref="A41:B41"/>
    <mergeCell ref="A30:B30"/>
    <mergeCell ref="A31:B31"/>
    <mergeCell ref="A32:B32"/>
    <mergeCell ref="A33:B33"/>
    <mergeCell ref="A34:B34"/>
    <mergeCell ref="A35:B35"/>
    <mergeCell ref="A24:B24"/>
    <mergeCell ref="A25:B25"/>
    <mergeCell ref="A26:B26"/>
    <mergeCell ref="A27:B27"/>
    <mergeCell ref="A28:B28"/>
    <mergeCell ref="A29:B29"/>
    <mergeCell ref="A18:B18"/>
    <mergeCell ref="A19:B19"/>
    <mergeCell ref="A20:B20"/>
    <mergeCell ref="A21:B21"/>
    <mergeCell ref="A22:B22"/>
    <mergeCell ref="A23:B23"/>
    <mergeCell ref="A12:B12"/>
    <mergeCell ref="A13:B13"/>
    <mergeCell ref="A14:B14"/>
    <mergeCell ref="A15:B15"/>
    <mergeCell ref="A16:B16"/>
    <mergeCell ref="A17:B17"/>
    <mergeCell ref="D2:G2"/>
    <mergeCell ref="D3:G3"/>
    <mergeCell ref="D4:G4"/>
    <mergeCell ref="D6:G6"/>
    <mergeCell ref="A8:G8"/>
    <mergeCell ref="A10:B11"/>
    <mergeCell ref="C10:C11"/>
    <mergeCell ref="D10:D11"/>
    <mergeCell ref="E10:G10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декабрь</vt:lpstr>
      <vt:lpstr>сентябрь</vt:lpstr>
      <vt:lpstr>декабрь!Заголовки_для_печати</vt:lpstr>
      <vt:lpstr>Лист1!Заголовки_для_печати</vt:lpstr>
      <vt:lpstr>сентябрь!Заголовки_для_печати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</cp:lastModifiedBy>
  <cp:lastPrinted>2024-12-09T12:38:16Z</cp:lastPrinted>
  <dcterms:created xsi:type="dcterms:W3CDTF">2021-04-12T14:52:46Z</dcterms:created>
  <dcterms:modified xsi:type="dcterms:W3CDTF">2024-12-09T12:48:32Z</dcterms:modified>
</cp:coreProperties>
</file>